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ORGANIZZAZIONE\STATISTICHE\STATISTICHE GEN 2021\1 trim\"/>
    </mc:Choice>
  </mc:AlternateContent>
  <xr:revisionPtr revIDLastSave="0" documentId="8_{9AAA77EA-6C5A-4B41-A3B9-05B9F6AC0DD8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Flussi " sheetId="2" r:id="rId1"/>
    <sheet name="Variazione pendenti" sheetId="3" r:id="rId2"/>
    <sheet name="Stratigrafia pendenti" sheetId="19" r:id="rId3"/>
  </sheets>
  <definedNames>
    <definedName name="_xlnm._FilterDatabase" localSheetId="0" hidden="1">'Flussi '!$A$6:$B$6</definedName>
    <definedName name="_xlnm._FilterDatabase" localSheetId="1" hidden="1">'Variazione pendenti'!$A$6:$F$6</definedName>
    <definedName name="_xlnm.Print_Area" localSheetId="0">'Flussi '!$A$1:$B$62</definedName>
    <definedName name="_xlnm.Print_Area" localSheetId="1">'Variazione pendenti'!$A$1:$F$20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C23" i="2" s="1"/>
  <c r="C21" i="2"/>
  <c r="H21" i="2"/>
  <c r="G23" i="2" s="1"/>
  <c r="G21" i="2"/>
  <c r="E21" i="2"/>
  <c r="F21" i="2"/>
  <c r="D57" i="2"/>
  <c r="C57" i="2"/>
  <c r="C59" i="2" s="1"/>
  <c r="H57" i="2"/>
  <c r="G57" i="2"/>
  <c r="D48" i="2"/>
  <c r="C50" i="2" s="1"/>
  <c r="C48" i="2"/>
  <c r="H48" i="2"/>
  <c r="G48" i="2"/>
  <c r="G50" i="2" s="1"/>
  <c r="D39" i="2"/>
  <c r="C41" i="2" s="1"/>
  <c r="C39" i="2"/>
  <c r="H39" i="2"/>
  <c r="G39" i="2"/>
  <c r="G41" i="2" s="1"/>
  <c r="D30" i="2"/>
  <c r="C30" i="2"/>
  <c r="C32" i="2" s="1"/>
  <c r="H30" i="2"/>
  <c r="G30" i="2"/>
  <c r="G32" i="2"/>
  <c r="D12" i="2"/>
  <c r="C14" i="2" s="1"/>
  <c r="C12" i="2"/>
  <c r="H12" i="2"/>
  <c r="G14" i="2" s="1"/>
  <c r="G12" i="2"/>
  <c r="G59" i="2"/>
  <c r="F57" i="2"/>
  <c r="E57" i="2"/>
  <c r="F48" i="2"/>
  <c r="E50" i="2" s="1"/>
  <c r="E48" i="2"/>
  <c r="F39" i="2"/>
  <c r="E41" i="2" s="1"/>
  <c r="E39" i="2"/>
  <c r="F30" i="2"/>
  <c r="E32" i="2" s="1"/>
  <c r="E30" i="2"/>
  <c r="F12" i="2"/>
  <c r="E12" i="2"/>
  <c r="E14" i="2"/>
  <c r="E59" i="2"/>
  <c r="E23" i="2"/>
  <c r="F17" i="3"/>
  <c r="F15" i="3"/>
  <c r="F13" i="3"/>
  <c r="F11" i="3"/>
  <c r="F9" i="3"/>
  <c r="F7" i="3"/>
</calcChain>
</file>

<file path=xl/sharedStrings.xml><?xml version="1.0" encoding="utf-8"?>
<sst xmlns="http://schemas.openxmlformats.org/spreadsheetml/2006/main" count="154" uniqueCount="48">
  <si>
    <t>Distretto di Cagliari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</si>
  <si>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</si>
  <si>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SIECIC</t>
  </si>
  <si>
    <t xml:space="preserve">Anni 2019 - 31 marzo 2021 </t>
  </si>
  <si>
    <t>Ufficio</t>
  </si>
  <si>
    <t>Macro materia</t>
  </si>
  <si>
    <t>Iscritti 2018</t>
  </si>
  <si>
    <t>Definiti 2018</t>
  </si>
  <si>
    <t xml:space="preserve">Iscritti 2019 </t>
  </si>
  <si>
    <t>Definiti 2019</t>
  </si>
  <si>
    <t>Iscritti
 gen-mar 2021</t>
  </si>
  <si>
    <t>Definiti
 gen-mar 2021</t>
  </si>
  <si>
    <t>Tribunale Ordinario di Cagliari</t>
  </si>
  <si>
    <t>ESECUZIONI MOBILIARI</t>
  </si>
  <si>
    <t>Tribunale Ordinario di Agrigento</t>
  </si>
  <si>
    <t>ESECUZIONI IMMOBILIARI</t>
  </si>
  <si>
    <t>ISTANZE DI FALLIMENTO</t>
  </si>
  <si>
    <t>FALLIMENTI</t>
  </si>
  <si>
    <t>ALTRE PROCEDURE CONCORSUALI</t>
  </si>
  <si>
    <t>TOTALE AREA SIECIC</t>
  </si>
  <si>
    <t>Clearance rate</t>
  </si>
  <si>
    <t>Tribunale Ordinario di Lanusei</t>
  </si>
  <si>
    <t>Tribunale Ordinario di Marsala</t>
  </si>
  <si>
    <t>Tribunale Ordinario di Nuoro</t>
  </si>
  <si>
    <t>Tribunale Ordinario di Oristano</t>
  </si>
  <si>
    <t>Tribunale Ordinario di Sciacca</t>
  </si>
  <si>
    <t>Tribunale Ordinario di Sassari</t>
  </si>
  <si>
    <t>Tribunale Ordinario di Tempio Pausania</t>
  </si>
  <si>
    <t>Ultimo aggiornamento del sistema di rilevazione avvenuto il 15 maggio 2021</t>
  </si>
  <si>
    <t>Fonte: Dipartimento dell'organizzazione giudiziaria, del personale e dei servizi - Direzione Generale di Statistica e Analisi Organizzativa</t>
  </si>
  <si>
    <t>Variazione pendenti</t>
  </si>
  <si>
    <t>Pendenti al 31 marzo 2021</t>
  </si>
  <si>
    <t>Pendenti al 31/12/2018</t>
  </si>
  <si>
    <t>Pendenti al 31/03/2021</t>
  </si>
  <si>
    <t>Variazione</t>
  </si>
  <si>
    <t>Tribunale Ordinario di  Sassari</t>
  </si>
  <si>
    <t>Stratigrafia delle pendenze</t>
  </si>
  <si>
    <t>Fino al 2010</t>
  </si>
  <si>
    <t>TOTALE</t>
  </si>
  <si>
    <t>Circondario di Tribunale Ordinario di Cagliari</t>
  </si>
  <si>
    <t>FALLIMENTARE</t>
  </si>
  <si>
    <t>Totale AREA SIECIC</t>
  </si>
  <si>
    <t>Incidenza percentuale delle classi</t>
  </si>
  <si>
    <t>Circondario di Tribunale Ordinario di Lanusei</t>
  </si>
  <si>
    <t>Circondario di Tribunale Ordinario di Nuoro</t>
  </si>
  <si>
    <t>Circondario di Tribunale Ordinario di Oristano</t>
  </si>
  <si>
    <t>Circondario di Tribunale Ordinario di Sassari</t>
  </si>
  <si>
    <t>Circondario di Tribunale Ordinario di Tempio Pausania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</si>
</sst>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19" fillId="0" borderId="0" xfId="1" applyFont="1"/>
    <xf numFmtId="0" fontId="20" fillId="0" borderId="0" xfId="1" applyFont="1"/>
    <xf numFmtId="0" fontId="18" fillId="0" borderId="0" xfId="1" applyFont="1"/>
    <xf numFmtId="0" fontId="22" fillId="0" borderId="0" xfId="1" applyFont="1" applyFill="1"/>
    <xf numFmtId="0" fontId="20" fillId="0" borderId="0" xfId="1" applyFont="1" applyFill="1"/>
    <xf numFmtId="0" fontId="22" fillId="0" borderId="1" xfId="1" applyFont="1" applyBorder="1" applyAlignment="1">
      <alignment vertical="center"/>
    </xf>
    <xf numFmtId="0" fontId="20" fillId="0" borderId="1" xfId="1" applyFont="1" applyBorder="1"/>
    <xf numFmtId="3" fontId="20" fillId="0" borderId="1" xfId="1" applyNumberFormat="1" applyFont="1" applyBorder="1"/>
    <xf numFmtId="0" fontId="23" fillId="0" borderId="2" xfId="1" applyFont="1" applyBorder="1"/>
    <xf numFmtId="3" fontId="22" fillId="0" borderId="2" xfId="1" applyNumberFormat="1" applyFont="1" applyBorder="1"/>
    <xf numFmtId="0" fontId="22" fillId="0" borderId="0" xfId="1" applyFont="1" applyBorder="1" applyAlignment="1">
      <alignment horizontal="left" vertical="center" wrapText="1"/>
    </xf>
    <xf numFmtId="0" fontId="24" fillId="0" borderId="0" xfId="1" applyFont="1" applyBorder="1"/>
    <xf numFmtId="3" fontId="20" fillId="0" borderId="0" xfId="1" applyNumberFormat="1" applyFont="1" applyBorder="1"/>
    <xf numFmtId="0" fontId="23" fillId="0" borderId="1" xfId="1" applyFont="1" applyBorder="1"/>
    <xf numFmtId="0" fontId="22" fillId="0" borderId="0" xfId="1" applyFont="1"/>
    <xf numFmtId="3" fontId="20" fillId="0" borderId="0" xfId="1" applyNumberFormat="1" applyFont="1"/>
    <xf numFmtId="0" fontId="20" fillId="0" borderId="1" xfId="1" applyNumberFormat="1" applyFont="1" applyBorder="1"/>
    <xf numFmtId="0" fontId="20" fillId="0" borderId="0" xfId="1" applyFont="1" applyBorder="1"/>
    <xf numFmtId="0" fontId="20" fillId="0" borderId="0" xfId="1" applyFont="1" applyFill="1" applyBorder="1"/>
    <xf numFmtId="0" fontId="22" fillId="0" borderId="1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right" vertical="center" wrapText="1"/>
    </xf>
    <xf numFmtId="0" fontId="22" fillId="0" borderId="1" xfId="1" applyFont="1" applyBorder="1" applyAlignment="1">
      <alignment vertical="center" wrapText="1"/>
    </xf>
    <xf numFmtId="0" fontId="24" fillId="0" borderId="1" xfId="1" applyFont="1" applyBorder="1" applyAlignment="1">
      <alignment vertical="center"/>
    </xf>
    <xf numFmtId="3" fontId="22" fillId="0" borderId="1" xfId="1" applyNumberFormat="1" applyFont="1" applyBorder="1" applyAlignment="1">
      <alignment horizontal="center" vertical="center"/>
    </xf>
    <xf numFmtId="3" fontId="22" fillId="0" borderId="5" xfId="1" applyNumberFormat="1" applyFont="1" applyBorder="1" applyAlignment="1">
      <alignment horizontal="center" vertical="center"/>
    </xf>
    <xf numFmtId="164" fontId="22" fillId="0" borderId="1" xfId="2" applyNumberFormat="1" applyFont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2" fillId="0" borderId="0" xfId="1" applyFont="1" applyBorder="1" applyAlignment="1">
      <alignment vertical="center" wrapText="1"/>
    </xf>
    <xf numFmtId="3" fontId="22" fillId="0" borderId="0" xfId="1" applyNumberFormat="1" applyFont="1" applyBorder="1" applyAlignment="1">
      <alignment horizontal="center"/>
    </xf>
    <xf numFmtId="164" fontId="22" fillId="0" borderId="0" xfId="2" applyNumberFormat="1" applyFont="1" applyBorder="1" applyAlignment="1">
      <alignment horizontal="center"/>
    </xf>
    <xf numFmtId="0" fontId="22" fillId="0" borderId="0" xfId="0" applyFont="1" applyFill="1"/>
    <xf numFmtId="0" fontId="22" fillId="0" borderId="1" xfId="0" applyFont="1" applyBorder="1" applyAlignment="1">
      <alignment horizontal="right" vertical="center" wrapText="1"/>
    </xf>
    <xf numFmtId="0" fontId="22" fillId="0" borderId="1" xfId="1" applyFont="1" applyFill="1" applyBorder="1" applyAlignment="1">
      <alignment horizontal="center" vertical="center" wrapText="1"/>
    </xf>
    <xf numFmtId="3" fontId="22" fillId="0" borderId="1" xfId="1" applyNumberFormat="1" applyFont="1" applyBorder="1"/>
    <xf numFmtId="0" fontId="22" fillId="0" borderId="0" xfId="21" applyFont="1" applyFill="1"/>
    <xf numFmtId="3" fontId="20" fillId="0" borderId="2" xfId="1" applyNumberFormat="1" applyFont="1" applyBorder="1"/>
    <xf numFmtId="0" fontId="19" fillId="0" borderId="0" xfId="35" applyFont="1"/>
    <xf numFmtId="0" fontId="20" fillId="0" borderId="0" xfId="35" applyFont="1"/>
    <xf numFmtId="0" fontId="18" fillId="0" borderId="0" xfId="35" applyFont="1"/>
    <xf numFmtId="0" fontId="22" fillId="0" borderId="0" xfId="35" applyFont="1" applyFill="1"/>
    <xf numFmtId="0" fontId="20" fillId="0" borderId="0" xfId="35" applyFont="1" applyFill="1"/>
    <xf numFmtId="0" fontId="22" fillId="0" borderId="1" xfId="35" applyFont="1" applyBorder="1" applyAlignment="1">
      <alignment vertical="center"/>
    </xf>
    <xf numFmtId="0" fontId="22" fillId="0" borderId="1" xfId="35" applyFont="1" applyBorder="1" applyAlignment="1">
      <alignment horizontal="right" vertical="center" wrapText="1"/>
    </xf>
    <xf numFmtId="0" fontId="20" fillId="0" borderId="1" xfId="35" applyFont="1" applyBorder="1"/>
    <xf numFmtId="3" fontId="20" fillId="0" borderId="1" xfId="35" applyNumberFormat="1" applyFont="1" applyBorder="1"/>
    <xf numFmtId="3" fontId="20" fillId="0" borderId="1" xfId="35" applyNumberFormat="1" applyFont="1" applyBorder="1" applyAlignment="1">
      <alignment horizontal="right"/>
    </xf>
    <xf numFmtId="0" fontId="23" fillId="0" borderId="2" xfId="35" applyFont="1" applyBorder="1"/>
    <xf numFmtId="3" fontId="23" fillId="0" borderId="2" xfId="35" applyNumberFormat="1" applyFont="1" applyBorder="1"/>
    <xf numFmtId="0" fontId="23" fillId="0" borderId="1" xfId="35" applyFont="1" applyBorder="1"/>
    <xf numFmtId="164" fontId="23" fillId="0" borderId="1" xfId="36" applyNumberFormat="1" applyFont="1" applyBorder="1"/>
    <xf numFmtId="0" fontId="22" fillId="0" borderId="0" xfId="35" applyFont="1"/>
    <xf numFmtId="3" fontId="20" fillId="0" borderId="0" xfId="35" applyNumberFormat="1" applyFont="1"/>
    <xf numFmtId="0" fontId="25" fillId="0" borderId="0" xfId="37" applyFont="1"/>
    <xf numFmtId="14" fontId="22" fillId="0" borderId="1" xfId="35" applyNumberFormat="1" applyFont="1" applyBorder="1" applyAlignment="1">
      <alignment horizontal="right" vertical="center" wrapText="1"/>
    </xf>
    <xf numFmtId="0" fontId="22" fillId="0" borderId="1" xfId="1" applyFont="1" applyBorder="1" applyAlignment="1">
      <alignment horizontal="left" vertical="center" wrapText="1"/>
    </xf>
    <xf numFmtId="4" fontId="22" fillId="0" borderId="3" xfId="1" applyNumberFormat="1" applyFont="1" applyBorder="1" applyAlignment="1">
      <alignment horizontal="center" vertical="center"/>
    </xf>
    <xf numFmtId="4" fontId="22" fillId="0" borderId="4" xfId="1" applyNumberFormat="1" applyFont="1" applyBorder="1" applyAlignment="1">
      <alignment horizontal="center" vertical="center"/>
    </xf>
    <xf numFmtId="0" fontId="22" fillId="0" borderId="6" xfId="35" applyFont="1" applyBorder="1" applyAlignment="1">
      <alignment horizontal="left" vertical="center" wrapText="1"/>
    </xf>
    <xf numFmtId="0" fontId="22" fillId="0" borderId="5" xfId="35" applyFont="1" applyBorder="1" applyAlignment="1">
      <alignment horizontal="left" vertical="center" wrapText="1"/>
    </xf>
    <xf numFmtId="0" fontId="22" fillId="0" borderId="2" xfId="35" applyFont="1" applyBorder="1" applyAlignment="1">
      <alignment horizontal="left" vertical="center" wrapText="1"/>
    </xf>
  </cellXfs>
  <cellStyles count="38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2" xfId="5" xr:uid="{00000000-0005-0000-0000-00000B000000}"/>
    <cellStyle name="Normale 2 2 3" xfId="7" xr:uid="{00000000-0005-0000-0000-00000C000000}"/>
    <cellStyle name="Normale 2 2 4" xfId="9" xr:uid="{00000000-0005-0000-0000-00000D000000}"/>
    <cellStyle name="Normale 2 2 5" xfId="11" xr:uid="{00000000-0005-0000-0000-00000E000000}"/>
    <cellStyle name="Normale 2 2 6" xfId="13" xr:uid="{00000000-0005-0000-0000-00000F000000}"/>
    <cellStyle name="Normale 2 2 7" xfId="15" xr:uid="{00000000-0005-0000-0000-000010000000}"/>
    <cellStyle name="Normale 2 2 8" xfId="17" xr:uid="{00000000-0005-0000-0000-000011000000}"/>
    <cellStyle name="Normale 2 2 9" xfId="19" xr:uid="{00000000-0005-0000-0000-000012000000}"/>
    <cellStyle name="Normale 2 2 9 2" xfId="24" xr:uid="{00000000-0005-0000-0000-000013000000}"/>
    <cellStyle name="Normale 2 2 9 3" xfId="27" xr:uid="{00000000-0005-0000-0000-000014000000}"/>
    <cellStyle name="Percentuale 2" xfId="2" xr:uid="{00000000-0005-0000-0000-000015000000}"/>
    <cellStyle name="Percentuale 2 2" xfId="4" xr:uid="{00000000-0005-0000-0000-000016000000}"/>
    <cellStyle name="Percentuale 2 2 10" xfId="22" xr:uid="{00000000-0005-0000-0000-000017000000}"/>
    <cellStyle name="Percentuale 2 2 11" xfId="25" xr:uid="{00000000-0005-0000-0000-000018000000}"/>
    <cellStyle name="Percentuale 2 2 12" xfId="28" xr:uid="{00000000-0005-0000-0000-000019000000}"/>
    <cellStyle name="Percentuale 2 2 13" xfId="30" xr:uid="{00000000-0005-0000-0000-00001A000000}"/>
    <cellStyle name="Percentuale 2 2 14" xfId="32" xr:uid="{00000000-0005-0000-0000-00001B000000}"/>
    <cellStyle name="Percentuale 2 2 15" xfId="34" xr:uid="{00000000-0005-0000-0000-00001C000000}"/>
    <cellStyle name="Percentuale 2 2 16" xfId="36" xr:uid="{00000000-0005-0000-0000-00001D000000}"/>
    <cellStyle name="Percentuale 2 2 2" xfId="6" xr:uid="{00000000-0005-0000-0000-00001E000000}"/>
    <cellStyle name="Percentuale 2 2 3" xfId="8" xr:uid="{00000000-0005-0000-0000-00001F000000}"/>
    <cellStyle name="Percentuale 2 2 4" xfId="10" xr:uid="{00000000-0005-0000-0000-000020000000}"/>
    <cellStyle name="Percentuale 2 2 5" xfId="12" xr:uid="{00000000-0005-0000-0000-000021000000}"/>
    <cellStyle name="Percentuale 2 2 6" xfId="14" xr:uid="{00000000-0005-0000-0000-000022000000}"/>
    <cellStyle name="Percentuale 2 2 7" xfId="16" xr:uid="{00000000-0005-0000-0000-000023000000}"/>
    <cellStyle name="Percentuale 2 2 8" xfId="18" xr:uid="{00000000-0005-0000-0000-000024000000}"/>
    <cellStyle name="Percentuale 2 2 9" xfId="20" xr:uid="{00000000-0005-0000-0000-000025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showGridLines="0" zoomScaleNormal="100" workbookViewId="0">
      <selection activeCell="J59" sqref="J59"/>
    </sheetView>
  </sheetViews>
  <sheetFormatPr defaultColWidth="9.140625" defaultRowHeight="12.75" x14ac:dyDescent="0.2"/>
  <cols>
    <col min="1" max="1" width="19.42578125" style="15" customWidth="1"/>
    <col min="2" max="2" width="33" style="2" customWidth="1"/>
    <col min="3" max="8" width="9.140625" style="2" customWidth="1"/>
    <col min="9" max="9" width="9.140625" style="2"/>
    <col min="10" max="10" width="44.85546875" style="2" bestFit="1" customWidth="1"/>
    <col min="11" max="14" width="9.140625" style="2"/>
    <col min="15" max="15" width="44.85546875" style="2" bestFit="1" customWidth="1"/>
    <col min="16" max="16" width="41.85546875" style="2" bestFit="1" customWidth="1"/>
    <col min="17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1</v>
      </c>
    </row>
    <row r="3" spans="1:8" x14ac:dyDescent="0.2">
      <c r="A3" s="4" t="s">
        <v>2</v>
      </c>
      <c r="B3" s="5"/>
    </row>
    <row r="4" spans="1:8" x14ac:dyDescent="0.2">
      <c r="A4" s="31" t="s">
        <v>3</v>
      </c>
      <c r="B4" s="5"/>
    </row>
    <row r="5" spans="1:8" x14ac:dyDescent="0.2">
      <c r="A5" s="4"/>
      <c r="B5" s="5"/>
    </row>
    <row r="6" spans="1:8" ht="38.25" x14ac:dyDescent="0.2">
      <c r="A6" s="6" t="s">
        <v>4</v>
      </c>
      <c r="B6" s="6" t="s">
        <v>5</v>
      </c>
      <c r="C6" s="32" t="s">
        <v>6</v>
      </c>
      <c r="D6" s="32" t="s">
        <v>7</v>
      </c>
      <c r="E6" s="32" t="s">
        <v>8</v>
      </c>
      <c r="F6" s="32" t="s">
        <v>9</v>
      </c>
      <c r="G6" s="32" t="s">
        <v>10</v>
      </c>
      <c r="H6" s="32" t="s">
        <v>11</v>
      </c>
    </row>
    <row r="7" spans="1:8" x14ac:dyDescent="0.2">
      <c r="A7" s="55" t="s">
        <v>12</v>
      </c>
      <c r="B7" s="7" t="s">
        <v>13</v>
      </c>
      <c r="C7" s="8">
        <v>2963</v>
      </c>
      <c r="D7" s="8">
        <v>3355</v>
      </c>
      <c r="E7" s="8">
        <v>3014</v>
      </c>
      <c r="F7" s="8">
        <v>3419</v>
      </c>
      <c r="G7" s="8">
        <v>499</v>
      </c>
      <c r="H7" s="8">
        <v>662</v>
      </c>
    </row>
    <row r="8" spans="1:8" x14ac:dyDescent="0.2">
      <c r="A8" s="55" t="s">
        <v>14</v>
      </c>
      <c r="B8" s="7" t="s">
        <v>15</v>
      </c>
      <c r="C8" s="8">
        <v>479</v>
      </c>
      <c r="D8" s="8">
        <v>614</v>
      </c>
      <c r="E8" s="8">
        <v>382</v>
      </c>
      <c r="F8" s="8">
        <v>615</v>
      </c>
      <c r="G8" s="8">
        <v>106</v>
      </c>
      <c r="H8" s="8">
        <v>212</v>
      </c>
    </row>
    <row r="9" spans="1:8" x14ac:dyDescent="0.2">
      <c r="A9" s="55" t="s">
        <v>14</v>
      </c>
      <c r="B9" s="7" t="s">
        <v>16</v>
      </c>
      <c r="C9" s="8">
        <v>308</v>
      </c>
      <c r="D9" s="8">
        <v>362</v>
      </c>
      <c r="E9" s="8">
        <v>330</v>
      </c>
      <c r="F9" s="8">
        <v>328</v>
      </c>
      <c r="G9" s="8">
        <v>63</v>
      </c>
      <c r="H9" s="8">
        <v>92</v>
      </c>
    </row>
    <row r="10" spans="1:8" x14ac:dyDescent="0.2">
      <c r="A10" s="55" t="s">
        <v>14</v>
      </c>
      <c r="B10" s="7" t="s">
        <v>17</v>
      </c>
      <c r="C10" s="8">
        <v>160</v>
      </c>
      <c r="D10" s="8">
        <v>166</v>
      </c>
      <c r="E10" s="8">
        <v>178</v>
      </c>
      <c r="F10" s="8">
        <v>160</v>
      </c>
      <c r="G10" s="8">
        <v>37</v>
      </c>
      <c r="H10" s="8">
        <v>49</v>
      </c>
    </row>
    <row r="11" spans="1:8" x14ac:dyDescent="0.2">
      <c r="A11" s="55" t="s">
        <v>14</v>
      </c>
      <c r="B11" s="7" t="s">
        <v>18</v>
      </c>
      <c r="C11" s="8">
        <v>10</v>
      </c>
      <c r="D11" s="8">
        <v>16</v>
      </c>
      <c r="E11" s="8">
        <v>25</v>
      </c>
      <c r="F11" s="8">
        <v>21</v>
      </c>
      <c r="G11" s="8">
        <v>6</v>
      </c>
      <c r="H11" s="8">
        <v>11</v>
      </c>
    </row>
    <row r="12" spans="1:8" x14ac:dyDescent="0.2">
      <c r="A12" s="55"/>
      <c r="B12" s="9" t="s">
        <v>19</v>
      </c>
      <c r="C12" s="34">
        <f t="shared" ref="C12:D12" si="0">SUM(C7:C11)</f>
        <v>3920</v>
      </c>
      <c r="D12" s="34">
        <f t="shared" si="0"/>
        <v>4513</v>
      </c>
      <c r="E12" s="10">
        <f t="shared" ref="E12:F12" si="1">SUM(E7:E11)</f>
        <v>3929</v>
      </c>
      <c r="F12" s="10">
        <f t="shared" si="1"/>
        <v>4543</v>
      </c>
      <c r="G12" s="10">
        <f>SUM(G7:G11)</f>
        <v>711</v>
      </c>
      <c r="H12" s="10">
        <f>SUM(H7:H11)</f>
        <v>1026</v>
      </c>
    </row>
    <row r="13" spans="1:8" ht="7.15" customHeight="1" x14ac:dyDescent="0.2">
      <c r="A13" s="11"/>
      <c r="B13" s="12"/>
      <c r="C13" s="13"/>
      <c r="D13" s="13"/>
      <c r="E13" s="13"/>
      <c r="F13" s="13"/>
      <c r="G13" s="13"/>
      <c r="H13" s="13"/>
    </row>
    <row r="14" spans="1:8" ht="13.5" customHeight="1" x14ac:dyDescent="0.2">
      <c r="A14" s="11"/>
      <c r="B14" s="14" t="s">
        <v>20</v>
      </c>
      <c r="C14" s="56">
        <f>D12/C12</f>
        <v>1.1512755102040817</v>
      </c>
      <c r="D14" s="57"/>
      <c r="E14" s="56">
        <f>F12/E12</f>
        <v>1.1562738610333418</v>
      </c>
      <c r="F14" s="57"/>
      <c r="G14" s="56">
        <f>H12/G12</f>
        <v>1.4430379746835442</v>
      </c>
      <c r="H14" s="57"/>
    </row>
    <row r="15" spans="1:8" x14ac:dyDescent="0.2">
      <c r="C15" s="16"/>
      <c r="D15" s="16"/>
      <c r="E15" s="16"/>
      <c r="F15" s="16"/>
      <c r="G15" s="16"/>
      <c r="H15" s="16"/>
    </row>
    <row r="16" spans="1:8" x14ac:dyDescent="0.2">
      <c r="A16" s="55" t="s">
        <v>21</v>
      </c>
      <c r="B16" s="7" t="s">
        <v>13</v>
      </c>
      <c r="C16" s="8">
        <v>124</v>
      </c>
      <c r="D16" s="8">
        <v>141</v>
      </c>
      <c r="E16" s="8">
        <v>155</v>
      </c>
      <c r="F16" s="8">
        <v>118</v>
      </c>
      <c r="G16" s="8">
        <v>26</v>
      </c>
      <c r="H16" s="8">
        <v>36</v>
      </c>
    </row>
    <row r="17" spans="1:8" x14ac:dyDescent="0.2">
      <c r="A17" s="55" t="s">
        <v>22</v>
      </c>
      <c r="B17" s="7" t="s">
        <v>15</v>
      </c>
      <c r="C17" s="8">
        <v>24</v>
      </c>
      <c r="D17" s="8">
        <v>42</v>
      </c>
      <c r="E17" s="8">
        <v>28</v>
      </c>
      <c r="F17" s="8">
        <v>37</v>
      </c>
      <c r="G17" s="8">
        <v>10</v>
      </c>
      <c r="H17" s="8">
        <v>7</v>
      </c>
    </row>
    <row r="18" spans="1:8" x14ac:dyDescent="0.2">
      <c r="A18" s="55" t="s">
        <v>22</v>
      </c>
      <c r="B18" s="7" t="s">
        <v>16</v>
      </c>
      <c r="C18" s="17">
        <v>9</v>
      </c>
      <c r="D18" s="8">
        <v>9</v>
      </c>
      <c r="E18" s="17">
        <v>20</v>
      </c>
      <c r="F18" s="8">
        <v>15</v>
      </c>
      <c r="G18" s="17">
        <v>3</v>
      </c>
      <c r="H18" s="8">
        <v>9</v>
      </c>
    </row>
    <row r="19" spans="1:8" x14ac:dyDescent="0.2">
      <c r="A19" s="55" t="s">
        <v>22</v>
      </c>
      <c r="B19" s="7" t="s">
        <v>17</v>
      </c>
      <c r="C19" s="8">
        <v>4</v>
      </c>
      <c r="D19" s="8">
        <v>1</v>
      </c>
      <c r="E19" s="8">
        <v>7</v>
      </c>
      <c r="F19" s="8">
        <v>2</v>
      </c>
      <c r="G19" s="8">
        <v>5</v>
      </c>
      <c r="H19" s="8">
        <v>1</v>
      </c>
    </row>
    <row r="20" spans="1:8" x14ac:dyDescent="0.2">
      <c r="A20" s="55"/>
      <c r="B20" s="7" t="s">
        <v>18</v>
      </c>
      <c r="C20" s="8"/>
      <c r="D20" s="8"/>
      <c r="E20" s="36">
        <v>2</v>
      </c>
      <c r="F20" s="36">
        <v>0</v>
      </c>
      <c r="G20" s="36">
        <v>0</v>
      </c>
      <c r="H20" s="36">
        <v>0</v>
      </c>
    </row>
    <row r="21" spans="1:8" x14ac:dyDescent="0.2">
      <c r="A21" s="55"/>
      <c r="B21" s="9" t="s">
        <v>19</v>
      </c>
      <c r="C21" s="34">
        <f>SUM(C16:C20)</f>
        <v>161</v>
      </c>
      <c r="D21" s="34">
        <f>SUM(D16:D20)</f>
        <v>193</v>
      </c>
      <c r="E21" s="34">
        <f>SUM(E16:E20)</f>
        <v>212</v>
      </c>
      <c r="F21" s="34">
        <f t="shared" ref="F21" si="2">SUM(F16:F19)</f>
        <v>172</v>
      </c>
      <c r="G21" s="10">
        <f>SUM(G16:G20)</f>
        <v>44</v>
      </c>
      <c r="H21" s="10">
        <f>SUM(H16:H20)</f>
        <v>53</v>
      </c>
    </row>
    <row r="22" spans="1:8" ht="7.15" customHeight="1" x14ac:dyDescent="0.2">
      <c r="A22" s="11"/>
      <c r="B22" s="12"/>
      <c r="C22" s="13"/>
      <c r="D22" s="13"/>
      <c r="E22" s="13"/>
      <c r="F22" s="13"/>
      <c r="G22" s="13"/>
      <c r="H22" s="13"/>
    </row>
    <row r="23" spans="1:8" x14ac:dyDescent="0.2">
      <c r="A23" s="11"/>
      <c r="B23" s="14" t="s">
        <v>20</v>
      </c>
      <c r="C23" s="56">
        <f>D21/C21</f>
        <v>1.1987577639751552</v>
      </c>
      <c r="D23" s="57"/>
      <c r="E23" s="56">
        <f>F20/E20</f>
        <v>0</v>
      </c>
      <c r="F23" s="57"/>
      <c r="G23" s="56">
        <f>H21/G21</f>
        <v>1.2045454545454546</v>
      </c>
      <c r="H23" s="57"/>
    </row>
    <row r="24" spans="1:8" x14ac:dyDescent="0.2">
      <c r="C24" s="16"/>
      <c r="D24" s="16"/>
      <c r="E24" s="16"/>
      <c r="F24" s="16"/>
      <c r="G24" s="16"/>
      <c r="H24" s="16"/>
    </row>
    <row r="25" spans="1:8" x14ac:dyDescent="0.2">
      <c r="A25" s="55" t="s">
        <v>23</v>
      </c>
      <c r="B25" s="7" t="s">
        <v>13</v>
      </c>
      <c r="C25" s="8">
        <v>528</v>
      </c>
      <c r="D25" s="8">
        <v>531</v>
      </c>
      <c r="E25" s="8">
        <v>646</v>
      </c>
      <c r="F25" s="8">
        <v>582</v>
      </c>
      <c r="G25" s="8">
        <v>82</v>
      </c>
      <c r="H25" s="8">
        <v>162</v>
      </c>
    </row>
    <row r="26" spans="1:8" x14ac:dyDescent="0.2">
      <c r="A26" s="55"/>
      <c r="B26" s="7" t="s">
        <v>15</v>
      </c>
      <c r="C26" s="8">
        <v>92</v>
      </c>
      <c r="D26" s="8">
        <v>202</v>
      </c>
      <c r="E26" s="8">
        <v>77</v>
      </c>
      <c r="F26" s="8">
        <v>178</v>
      </c>
      <c r="G26" s="8">
        <v>11</v>
      </c>
      <c r="H26" s="8">
        <v>37</v>
      </c>
    </row>
    <row r="27" spans="1:8" x14ac:dyDescent="0.2">
      <c r="A27" s="55"/>
      <c r="B27" s="7" t="s">
        <v>16</v>
      </c>
      <c r="C27" s="8">
        <v>22</v>
      </c>
      <c r="D27" s="8">
        <v>27</v>
      </c>
      <c r="E27" s="8">
        <v>37</v>
      </c>
      <c r="F27" s="8">
        <v>38</v>
      </c>
      <c r="G27" s="8">
        <v>6</v>
      </c>
      <c r="H27" s="8">
        <v>2</v>
      </c>
    </row>
    <row r="28" spans="1:8" x14ac:dyDescent="0.2">
      <c r="A28" s="55"/>
      <c r="B28" s="7" t="s">
        <v>17</v>
      </c>
      <c r="C28" s="8">
        <v>13</v>
      </c>
      <c r="D28" s="8">
        <v>23</v>
      </c>
      <c r="E28" s="8">
        <v>16</v>
      </c>
      <c r="F28" s="8">
        <v>29</v>
      </c>
      <c r="G28" s="8">
        <v>2</v>
      </c>
      <c r="H28" s="8">
        <v>5</v>
      </c>
    </row>
    <row r="29" spans="1:8" x14ac:dyDescent="0.2">
      <c r="A29" s="55"/>
      <c r="B29" s="7" t="s">
        <v>18</v>
      </c>
      <c r="C29" s="8">
        <v>8</v>
      </c>
      <c r="D29" s="8">
        <v>9</v>
      </c>
      <c r="E29" s="8">
        <v>2</v>
      </c>
      <c r="F29" s="8">
        <v>3</v>
      </c>
      <c r="G29" s="8">
        <v>0</v>
      </c>
      <c r="H29" s="8">
        <v>0</v>
      </c>
    </row>
    <row r="30" spans="1:8" x14ac:dyDescent="0.2">
      <c r="A30" s="55"/>
      <c r="B30" s="9" t="s">
        <v>19</v>
      </c>
      <c r="C30" s="34">
        <f t="shared" ref="C30:D30" si="3">SUM(C25:C29)</f>
        <v>663</v>
      </c>
      <c r="D30" s="34">
        <f t="shared" si="3"/>
        <v>792</v>
      </c>
      <c r="E30" s="10">
        <f t="shared" ref="E30:F30" si="4">SUM(E25:E29)</f>
        <v>778</v>
      </c>
      <c r="F30" s="10">
        <f t="shared" si="4"/>
        <v>830</v>
      </c>
      <c r="G30" s="10">
        <f>SUM(G25:G29)</f>
        <v>101</v>
      </c>
      <c r="H30" s="10">
        <f>SUM(H25:H29)</f>
        <v>206</v>
      </c>
    </row>
    <row r="31" spans="1:8" ht="7.15" customHeight="1" x14ac:dyDescent="0.2">
      <c r="A31" s="11"/>
      <c r="B31" s="12"/>
      <c r="C31" s="13"/>
      <c r="D31" s="13"/>
      <c r="E31" s="13"/>
      <c r="F31" s="13"/>
      <c r="G31" s="13"/>
      <c r="H31" s="13"/>
    </row>
    <row r="32" spans="1:8" x14ac:dyDescent="0.2">
      <c r="A32" s="11"/>
      <c r="B32" s="14" t="s">
        <v>20</v>
      </c>
      <c r="C32" s="56">
        <f>D30/C30</f>
        <v>1.1945701357466063</v>
      </c>
      <c r="D32" s="57"/>
      <c r="E32" s="56">
        <f>F30/E30</f>
        <v>1.0668380462724936</v>
      </c>
      <c r="F32" s="57"/>
      <c r="G32" s="56">
        <f>H30/G30</f>
        <v>2.0396039603960396</v>
      </c>
      <c r="H32" s="57"/>
    </row>
    <row r="33" spans="1:8" x14ac:dyDescent="0.2">
      <c r="C33" s="16"/>
      <c r="D33" s="16"/>
      <c r="E33" s="16"/>
      <c r="F33" s="16"/>
      <c r="G33" s="16"/>
      <c r="H33" s="16"/>
    </row>
    <row r="34" spans="1:8" x14ac:dyDescent="0.2">
      <c r="A34" s="55" t="s">
        <v>24</v>
      </c>
      <c r="B34" s="7" t="s">
        <v>13</v>
      </c>
      <c r="C34" s="8">
        <v>578</v>
      </c>
      <c r="D34" s="8">
        <v>611</v>
      </c>
      <c r="E34" s="8">
        <v>600</v>
      </c>
      <c r="F34" s="8">
        <v>615</v>
      </c>
      <c r="G34" s="8">
        <v>86</v>
      </c>
      <c r="H34" s="8">
        <v>98</v>
      </c>
    </row>
    <row r="35" spans="1:8" x14ac:dyDescent="0.2">
      <c r="A35" s="55" t="s">
        <v>25</v>
      </c>
      <c r="B35" s="7" t="s">
        <v>15</v>
      </c>
      <c r="C35" s="8">
        <v>94</v>
      </c>
      <c r="D35" s="8">
        <v>222</v>
      </c>
      <c r="E35" s="8">
        <v>81</v>
      </c>
      <c r="F35" s="8">
        <v>122</v>
      </c>
      <c r="G35" s="8">
        <v>15</v>
      </c>
      <c r="H35" s="8">
        <v>17</v>
      </c>
    </row>
    <row r="36" spans="1:8" x14ac:dyDescent="0.2">
      <c r="A36" s="55" t="s">
        <v>25</v>
      </c>
      <c r="B36" s="7" t="s">
        <v>16</v>
      </c>
      <c r="C36" s="8">
        <v>32</v>
      </c>
      <c r="D36" s="8">
        <v>32</v>
      </c>
      <c r="E36" s="8">
        <v>29</v>
      </c>
      <c r="F36" s="8">
        <v>27</v>
      </c>
      <c r="G36" s="8">
        <v>5</v>
      </c>
      <c r="H36" s="8">
        <v>4</v>
      </c>
    </row>
    <row r="37" spans="1:8" x14ac:dyDescent="0.2">
      <c r="A37" s="55" t="s">
        <v>25</v>
      </c>
      <c r="B37" s="7" t="s">
        <v>17</v>
      </c>
      <c r="C37" s="8">
        <v>11</v>
      </c>
      <c r="D37" s="8">
        <v>15</v>
      </c>
      <c r="E37" s="8">
        <v>13</v>
      </c>
      <c r="F37" s="8">
        <v>18</v>
      </c>
      <c r="G37" s="8">
        <v>1</v>
      </c>
      <c r="H37" s="8">
        <v>3</v>
      </c>
    </row>
    <row r="38" spans="1:8" x14ac:dyDescent="0.2">
      <c r="A38" s="55" t="s">
        <v>25</v>
      </c>
      <c r="B38" s="7" t="s">
        <v>18</v>
      </c>
      <c r="C38" s="8">
        <v>5</v>
      </c>
      <c r="D38" s="8">
        <v>5</v>
      </c>
      <c r="E38" s="8">
        <v>4</v>
      </c>
      <c r="F38" s="8">
        <v>2</v>
      </c>
      <c r="G38" s="8">
        <v>0</v>
      </c>
      <c r="H38" s="8">
        <v>1</v>
      </c>
    </row>
    <row r="39" spans="1:8" x14ac:dyDescent="0.2">
      <c r="A39" s="55"/>
      <c r="B39" s="9" t="s">
        <v>19</v>
      </c>
      <c r="C39" s="34">
        <f t="shared" ref="C39:D39" si="5">SUM(C34:C38)</f>
        <v>720</v>
      </c>
      <c r="D39" s="34">
        <f t="shared" si="5"/>
        <v>885</v>
      </c>
      <c r="E39" s="10">
        <f t="shared" ref="E39:F39" si="6">SUM(E34:E38)</f>
        <v>727</v>
      </c>
      <c r="F39" s="10">
        <f t="shared" si="6"/>
        <v>784</v>
      </c>
      <c r="G39" s="10">
        <f>SUM(G34:G38)</f>
        <v>107</v>
      </c>
      <c r="H39" s="10">
        <f>SUM(H34:H38)</f>
        <v>123</v>
      </c>
    </row>
    <row r="40" spans="1:8" ht="7.15" customHeight="1" x14ac:dyDescent="0.2">
      <c r="A40" s="11"/>
      <c r="B40" s="12"/>
      <c r="C40" s="13"/>
      <c r="D40" s="13"/>
      <c r="E40" s="13"/>
      <c r="F40" s="13"/>
      <c r="G40" s="13"/>
      <c r="H40" s="13"/>
    </row>
    <row r="41" spans="1:8" x14ac:dyDescent="0.2">
      <c r="A41" s="11"/>
      <c r="B41" s="14" t="s">
        <v>20</v>
      </c>
      <c r="C41" s="56">
        <f>D39/C39</f>
        <v>1.2291666666666667</v>
      </c>
      <c r="D41" s="57"/>
      <c r="E41" s="56">
        <f>F39/E39</f>
        <v>1.0784044016506189</v>
      </c>
      <c r="F41" s="57"/>
      <c r="G41" s="56">
        <f>H39/G39</f>
        <v>1.1495327102803738</v>
      </c>
      <c r="H41" s="57"/>
    </row>
    <row r="42" spans="1:8" x14ac:dyDescent="0.2">
      <c r="C42" s="16"/>
      <c r="D42" s="16"/>
      <c r="E42" s="16"/>
      <c r="F42" s="16"/>
      <c r="G42" s="16"/>
      <c r="H42" s="16"/>
    </row>
    <row r="43" spans="1:8" x14ac:dyDescent="0.2">
      <c r="A43" s="55" t="s">
        <v>26</v>
      </c>
      <c r="B43" s="7" t="s">
        <v>13</v>
      </c>
      <c r="C43" s="8">
        <v>1650</v>
      </c>
      <c r="D43" s="8">
        <v>1712</v>
      </c>
      <c r="E43" s="8">
        <v>1340</v>
      </c>
      <c r="F43" s="8">
        <v>1645</v>
      </c>
      <c r="G43" s="8">
        <v>252</v>
      </c>
      <c r="H43" s="8">
        <v>165</v>
      </c>
    </row>
    <row r="44" spans="1:8" x14ac:dyDescent="0.2">
      <c r="A44" s="55"/>
      <c r="B44" s="7" t="s">
        <v>15</v>
      </c>
      <c r="C44" s="8">
        <v>223</v>
      </c>
      <c r="D44" s="8">
        <v>365</v>
      </c>
      <c r="E44" s="8">
        <v>184</v>
      </c>
      <c r="F44" s="8">
        <v>429</v>
      </c>
      <c r="G44" s="8">
        <v>41</v>
      </c>
      <c r="H44" s="8">
        <v>106</v>
      </c>
    </row>
    <row r="45" spans="1:8" x14ac:dyDescent="0.2">
      <c r="A45" s="55"/>
      <c r="B45" s="7" t="s">
        <v>16</v>
      </c>
      <c r="C45" s="8">
        <v>115</v>
      </c>
      <c r="D45" s="8">
        <v>192</v>
      </c>
      <c r="E45" s="8">
        <v>84</v>
      </c>
      <c r="F45" s="8">
        <v>99</v>
      </c>
      <c r="G45" s="8">
        <v>15</v>
      </c>
      <c r="H45" s="8">
        <v>18</v>
      </c>
    </row>
    <row r="46" spans="1:8" x14ac:dyDescent="0.2">
      <c r="A46" s="55"/>
      <c r="B46" s="7" t="s">
        <v>17</v>
      </c>
      <c r="C46" s="8">
        <v>71</v>
      </c>
      <c r="D46" s="8">
        <v>40</v>
      </c>
      <c r="E46" s="8">
        <v>44</v>
      </c>
      <c r="F46" s="8">
        <v>158</v>
      </c>
      <c r="G46" s="8">
        <v>5</v>
      </c>
      <c r="H46" s="8">
        <v>26</v>
      </c>
    </row>
    <row r="47" spans="1:8" x14ac:dyDescent="0.2">
      <c r="A47" s="55"/>
      <c r="B47" s="7" t="s">
        <v>18</v>
      </c>
      <c r="C47" s="8">
        <v>7</v>
      </c>
      <c r="D47" s="8">
        <v>12</v>
      </c>
      <c r="E47" s="8">
        <v>5</v>
      </c>
      <c r="F47" s="8">
        <v>9</v>
      </c>
      <c r="G47" s="8">
        <v>1</v>
      </c>
      <c r="H47" s="8">
        <v>1</v>
      </c>
    </row>
    <row r="48" spans="1:8" x14ac:dyDescent="0.2">
      <c r="A48" s="55"/>
      <c r="B48" s="9" t="s">
        <v>19</v>
      </c>
      <c r="C48" s="34">
        <f t="shared" ref="C48:D48" si="7">SUM(C43:C47)</f>
        <v>2066</v>
      </c>
      <c r="D48" s="34">
        <f t="shared" si="7"/>
        <v>2321</v>
      </c>
      <c r="E48" s="10">
        <f t="shared" ref="E48:F48" si="8">SUM(E43:E47)</f>
        <v>1657</v>
      </c>
      <c r="F48" s="10">
        <f t="shared" si="8"/>
        <v>2340</v>
      </c>
      <c r="G48" s="10">
        <f>SUM(G43:G47)</f>
        <v>314</v>
      </c>
      <c r="H48" s="10">
        <f>SUM(H43:H47)</f>
        <v>316</v>
      </c>
    </row>
    <row r="49" spans="1:8" ht="7.15" customHeight="1" x14ac:dyDescent="0.2">
      <c r="A49" s="11"/>
      <c r="B49" s="12"/>
      <c r="C49" s="13"/>
      <c r="D49" s="13"/>
      <c r="E49" s="13"/>
      <c r="F49" s="13"/>
      <c r="G49" s="13"/>
      <c r="H49" s="13"/>
    </row>
    <row r="50" spans="1:8" x14ac:dyDescent="0.2">
      <c r="A50" s="11"/>
      <c r="B50" s="14" t="s">
        <v>20</v>
      </c>
      <c r="C50" s="56">
        <f>D48/C48</f>
        <v>1.1234269119070668</v>
      </c>
      <c r="D50" s="57"/>
      <c r="E50" s="56">
        <f>F48/E48</f>
        <v>1.4121907060953531</v>
      </c>
      <c r="F50" s="57"/>
      <c r="G50" s="56">
        <f>H48/G48</f>
        <v>1.0063694267515924</v>
      </c>
      <c r="H50" s="57"/>
    </row>
    <row r="51" spans="1:8" x14ac:dyDescent="0.2">
      <c r="C51" s="16"/>
      <c r="D51" s="16"/>
      <c r="E51" s="16"/>
      <c r="F51" s="16"/>
      <c r="G51" s="16"/>
      <c r="H51" s="16"/>
    </row>
    <row r="52" spans="1:8" x14ac:dyDescent="0.2">
      <c r="A52" s="55" t="s">
        <v>27</v>
      </c>
      <c r="B52" s="7" t="s">
        <v>13</v>
      </c>
      <c r="C52" s="8">
        <v>662</v>
      </c>
      <c r="D52" s="8">
        <v>760</v>
      </c>
      <c r="E52" s="8">
        <v>616</v>
      </c>
      <c r="F52" s="8">
        <v>565</v>
      </c>
      <c r="G52" s="8">
        <v>88</v>
      </c>
      <c r="H52" s="8">
        <v>151</v>
      </c>
    </row>
    <row r="53" spans="1:8" x14ac:dyDescent="0.2">
      <c r="A53" s="55"/>
      <c r="B53" s="7" t="s">
        <v>15</v>
      </c>
      <c r="C53" s="8">
        <v>264</v>
      </c>
      <c r="D53" s="8">
        <v>224</v>
      </c>
      <c r="E53" s="8">
        <v>222</v>
      </c>
      <c r="F53" s="8">
        <v>328</v>
      </c>
      <c r="G53" s="8">
        <v>50</v>
      </c>
      <c r="H53" s="8">
        <v>103</v>
      </c>
    </row>
    <row r="54" spans="1:8" x14ac:dyDescent="0.2">
      <c r="A54" s="55"/>
      <c r="B54" s="7" t="s">
        <v>16</v>
      </c>
      <c r="C54" s="8">
        <v>94</v>
      </c>
      <c r="D54" s="8">
        <v>145</v>
      </c>
      <c r="E54" s="8">
        <v>104</v>
      </c>
      <c r="F54" s="8">
        <v>68</v>
      </c>
      <c r="G54" s="8">
        <v>17</v>
      </c>
      <c r="H54" s="8">
        <v>21</v>
      </c>
    </row>
    <row r="55" spans="1:8" x14ac:dyDescent="0.2">
      <c r="A55" s="55"/>
      <c r="B55" s="7" t="s">
        <v>17</v>
      </c>
      <c r="C55" s="8">
        <v>41</v>
      </c>
      <c r="D55" s="8">
        <v>51</v>
      </c>
      <c r="E55" s="8">
        <v>40</v>
      </c>
      <c r="F55" s="8">
        <v>45</v>
      </c>
      <c r="G55" s="8">
        <v>7</v>
      </c>
      <c r="H55" s="8">
        <v>14</v>
      </c>
    </row>
    <row r="56" spans="1:8" x14ac:dyDescent="0.2">
      <c r="A56" s="55"/>
      <c r="B56" s="7" t="s">
        <v>18</v>
      </c>
      <c r="C56" s="8">
        <v>11</v>
      </c>
      <c r="D56" s="8">
        <v>8</v>
      </c>
      <c r="E56" s="8">
        <v>5</v>
      </c>
      <c r="F56" s="8">
        <v>15</v>
      </c>
      <c r="G56" s="8">
        <v>1</v>
      </c>
      <c r="H56" s="8">
        <v>1</v>
      </c>
    </row>
    <row r="57" spans="1:8" x14ac:dyDescent="0.2">
      <c r="A57" s="55"/>
      <c r="B57" s="9" t="s">
        <v>19</v>
      </c>
      <c r="C57" s="34">
        <f t="shared" ref="C57:D57" si="9">SUM(C52:C56)</f>
        <v>1072</v>
      </c>
      <c r="D57" s="34">
        <f t="shared" si="9"/>
        <v>1188</v>
      </c>
      <c r="E57" s="10">
        <f t="shared" ref="E57:F57" si="10">SUM(E52:E56)</f>
        <v>987</v>
      </c>
      <c r="F57" s="10">
        <f t="shared" si="10"/>
        <v>1021</v>
      </c>
      <c r="G57" s="10">
        <f>SUM(G52:G56)</f>
        <v>163</v>
      </c>
      <c r="H57" s="10">
        <f>SUM(H52:H56)</f>
        <v>290</v>
      </c>
    </row>
    <row r="58" spans="1:8" ht="7.15" customHeight="1" x14ac:dyDescent="0.2">
      <c r="A58" s="11"/>
      <c r="B58" s="12"/>
      <c r="C58" s="13"/>
      <c r="D58" s="13"/>
      <c r="E58" s="13"/>
      <c r="F58" s="13"/>
      <c r="G58" s="13"/>
      <c r="H58" s="13"/>
    </row>
    <row r="59" spans="1:8" x14ac:dyDescent="0.2">
      <c r="A59" s="11"/>
      <c r="B59" s="14" t="s">
        <v>20</v>
      </c>
      <c r="C59" s="56">
        <f>D57/C57</f>
        <v>1.1082089552238805</v>
      </c>
      <c r="D59" s="57"/>
      <c r="E59" s="56">
        <f>F57/E57</f>
        <v>1.0344478216818642</v>
      </c>
      <c r="F59" s="57"/>
      <c r="G59" s="56">
        <f>H57/G57</f>
        <v>1.7791411042944785</v>
      </c>
      <c r="H59" s="57"/>
    </row>
    <row r="61" spans="1:8" ht="11.25" customHeight="1" x14ac:dyDescent="0.2">
      <c r="A61" s="53" t="s">
        <v>28</v>
      </c>
    </row>
    <row r="62" spans="1:8" ht="11.25" customHeight="1" x14ac:dyDescent="0.2">
      <c r="A62" s="53" t="s">
        <v>29</v>
      </c>
    </row>
    <row r="63" spans="1:8" ht="11.25" customHeight="1" x14ac:dyDescent="0.2"/>
    <row r="64" spans="1:8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24">
    <mergeCell ref="G59:H59"/>
    <mergeCell ref="C59:D59"/>
    <mergeCell ref="E59:F59"/>
    <mergeCell ref="E14:F14"/>
    <mergeCell ref="E23:F23"/>
    <mergeCell ref="E32:F32"/>
    <mergeCell ref="E41:F41"/>
    <mergeCell ref="E50:F50"/>
    <mergeCell ref="A7:A12"/>
    <mergeCell ref="A16:A21"/>
    <mergeCell ref="A25:A30"/>
    <mergeCell ref="A34:A39"/>
    <mergeCell ref="A43:A48"/>
    <mergeCell ref="A52:A57"/>
    <mergeCell ref="G14:H14"/>
    <mergeCell ref="C14:D14"/>
    <mergeCell ref="G23:H23"/>
    <mergeCell ref="C23:D23"/>
    <mergeCell ref="G32:H32"/>
    <mergeCell ref="C32:D32"/>
    <mergeCell ref="G41:H41"/>
    <mergeCell ref="C41:D41"/>
    <mergeCell ref="G50:H50"/>
    <mergeCell ref="C50:D50"/>
  </mergeCells>
  <conditionalFormatting sqref="E14:F14">
    <cfRule type="cellIs" dxfId="47" priority="35" operator="greaterThan">
      <formula>1</formula>
    </cfRule>
    <cfRule type="cellIs" dxfId="46" priority="36" operator="lessThan">
      <formula>1</formula>
    </cfRule>
  </conditionalFormatting>
  <conditionalFormatting sqref="E23:F23">
    <cfRule type="cellIs" dxfId="45" priority="33" operator="greaterThan">
      <formula>1</formula>
    </cfRule>
    <cfRule type="cellIs" dxfId="44" priority="34" operator="lessThan">
      <formula>1</formula>
    </cfRule>
  </conditionalFormatting>
  <conditionalFormatting sqref="E32:F32">
    <cfRule type="cellIs" dxfId="43" priority="31" operator="greaterThan">
      <formula>1</formula>
    </cfRule>
    <cfRule type="cellIs" dxfId="42" priority="32" operator="lessThan">
      <formula>1</formula>
    </cfRule>
  </conditionalFormatting>
  <conditionalFormatting sqref="E41:F41">
    <cfRule type="cellIs" dxfId="41" priority="29" operator="greaterThan">
      <formula>1</formula>
    </cfRule>
    <cfRule type="cellIs" dxfId="40" priority="30" operator="lessThan">
      <formula>1</formula>
    </cfRule>
  </conditionalFormatting>
  <conditionalFormatting sqref="E50:F50">
    <cfRule type="cellIs" dxfId="39" priority="27" operator="greaterThan">
      <formula>1</formula>
    </cfRule>
    <cfRule type="cellIs" dxfId="38" priority="28" operator="lessThan">
      <formula>1</formula>
    </cfRule>
  </conditionalFormatting>
  <conditionalFormatting sqref="E59:F59">
    <cfRule type="cellIs" dxfId="37" priority="25" operator="greaterThan">
      <formula>1</formula>
    </cfRule>
    <cfRule type="cellIs" dxfId="36" priority="26" operator="lessThan">
      <formula>1</formula>
    </cfRule>
  </conditionalFormatting>
  <conditionalFormatting sqref="G14:H14">
    <cfRule type="cellIs" dxfId="35" priority="23" operator="greaterThan">
      <formula>1</formula>
    </cfRule>
    <cfRule type="cellIs" dxfId="34" priority="24" operator="lessThan">
      <formula>1</formula>
    </cfRule>
  </conditionalFormatting>
  <conditionalFormatting sqref="G23:H23">
    <cfRule type="cellIs" dxfId="33" priority="21" operator="greaterThan">
      <formula>1</formula>
    </cfRule>
    <cfRule type="cellIs" dxfId="32" priority="22" operator="lessThan">
      <formula>1</formula>
    </cfRule>
  </conditionalFormatting>
  <conditionalFormatting sqref="G32:H32">
    <cfRule type="cellIs" dxfId="31" priority="19" operator="greaterThan">
      <formula>1</formula>
    </cfRule>
    <cfRule type="cellIs" dxfId="30" priority="20" operator="lessThan">
      <formula>1</formula>
    </cfRule>
  </conditionalFormatting>
  <conditionalFormatting sqref="G41:H41">
    <cfRule type="cellIs" dxfId="29" priority="17" operator="greaterThan">
      <formula>1</formula>
    </cfRule>
    <cfRule type="cellIs" dxfId="28" priority="18" operator="lessThan">
      <formula>1</formula>
    </cfRule>
  </conditionalFormatting>
  <conditionalFormatting sqref="G50:H50">
    <cfRule type="cellIs" dxfId="27" priority="15" operator="greaterThan">
      <formula>1</formula>
    </cfRule>
    <cfRule type="cellIs" dxfId="26" priority="16" operator="lessThan">
      <formula>1</formula>
    </cfRule>
  </conditionalFormatting>
  <conditionalFormatting sqref="G59:H59">
    <cfRule type="cellIs" dxfId="25" priority="13" operator="greaterThan">
      <formula>1</formula>
    </cfRule>
    <cfRule type="cellIs" dxfId="24" priority="14" operator="lessThan">
      <formula>1</formula>
    </cfRule>
  </conditionalFormatting>
  <conditionalFormatting sqref="C14:D14">
    <cfRule type="cellIs" dxfId="23" priority="11" operator="greaterThan">
      <formula>1</formula>
    </cfRule>
    <cfRule type="cellIs" dxfId="22" priority="12" operator="lessThan">
      <formula>1</formula>
    </cfRule>
  </conditionalFormatting>
  <conditionalFormatting sqref="C23:D23">
    <cfRule type="cellIs" dxfId="21" priority="9" operator="greaterThan">
      <formula>1</formula>
    </cfRule>
    <cfRule type="cellIs" dxfId="20" priority="10" operator="lessThan">
      <formula>1</formula>
    </cfRule>
  </conditionalFormatting>
  <conditionalFormatting sqref="C32:D32">
    <cfRule type="cellIs" dxfId="19" priority="7" operator="greaterThan">
      <formula>1</formula>
    </cfRule>
    <cfRule type="cellIs" dxfId="18" priority="8" operator="lessThan">
      <formula>1</formula>
    </cfRule>
  </conditionalFormatting>
  <conditionalFormatting sqref="C41:D41">
    <cfRule type="cellIs" dxfId="17" priority="5" operator="greaterThan">
      <formula>1</formula>
    </cfRule>
    <cfRule type="cellIs" dxfId="16" priority="6" operator="lessThan">
      <formula>1</formula>
    </cfRule>
  </conditionalFormatting>
  <conditionalFormatting sqref="C50:D50">
    <cfRule type="cellIs" dxfId="15" priority="3" operator="greaterThan">
      <formula>1</formula>
    </cfRule>
    <cfRule type="cellIs" dxfId="14" priority="4" operator="lessThan">
      <formula>1</formula>
    </cfRule>
  </conditionalFormatting>
  <conditionalFormatting sqref="C59:D59">
    <cfRule type="cellIs" dxfId="13" priority="1" operator="greaterThan">
      <formula>1</formula>
    </cfRule>
    <cfRule type="cellIs" dxfId="1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  <ignoredErrors>
    <ignoredError sqref="E21" formula="1"/>
    <ignoredError sqref="F21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showGridLines="0" zoomScaleNormal="100" workbookViewId="0">
      <selection activeCell="H6" sqref="H6:H14"/>
    </sheetView>
  </sheetViews>
  <sheetFormatPr defaultColWidth="9.140625" defaultRowHeight="12.75" x14ac:dyDescent="0.2"/>
  <cols>
    <col min="1" max="1" width="24.42578125" style="15" customWidth="1"/>
    <col min="2" max="2" width="40.28515625" style="2" customWidth="1"/>
    <col min="3" max="3" width="12.140625" style="2" customWidth="1"/>
    <col min="4" max="4" width="12" style="2" customWidth="1"/>
    <col min="5" max="5" width="3" style="18" customWidth="1"/>
    <col min="6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6" ht="15.75" x14ac:dyDescent="0.25">
      <c r="A1" s="1" t="s">
        <v>0</v>
      </c>
    </row>
    <row r="2" spans="1:6" ht="15" x14ac:dyDescent="0.25">
      <c r="A2" s="3" t="s">
        <v>30</v>
      </c>
    </row>
    <row r="3" spans="1:6" x14ac:dyDescent="0.2">
      <c r="A3" s="4" t="s">
        <v>2</v>
      </c>
      <c r="B3" s="5"/>
      <c r="E3" s="2"/>
    </row>
    <row r="4" spans="1:6" x14ac:dyDescent="0.2">
      <c r="A4" s="35" t="s">
        <v>31</v>
      </c>
      <c r="B4" s="5"/>
      <c r="E4" s="2"/>
    </row>
    <row r="5" spans="1:6" s="5" customFormat="1" x14ac:dyDescent="0.2">
      <c r="A5" s="4"/>
      <c r="E5" s="19"/>
    </row>
    <row r="6" spans="1:6" ht="44.25" customHeight="1" x14ac:dyDescent="0.2">
      <c r="A6" s="6" t="s">
        <v>4</v>
      </c>
      <c r="B6" s="6" t="s">
        <v>5</v>
      </c>
      <c r="C6" s="33" t="s">
        <v>32</v>
      </c>
      <c r="D6" s="20" t="s">
        <v>33</v>
      </c>
      <c r="E6" s="21"/>
      <c r="F6" s="32" t="s">
        <v>34</v>
      </c>
    </row>
    <row r="7" spans="1:6" s="27" customFormat="1" ht="27" customHeight="1" x14ac:dyDescent="0.2">
      <c r="A7" s="22" t="s">
        <v>12</v>
      </c>
      <c r="B7" s="23" t="s">
        <v>19</v>
      </c>
      <c r="C7" s="24">
        <v>7014</v>
      </c>
      <c r="D7" s="24">
        <v>6052</v>
      </c>
      <c r="E7" s="25"/>
      <c r="F7" s="26">
        <f>(D7-C7)/C7</f>
        <v>-0.13715426290276589</v>
      </c>
    </row>
    <row r="8" spans="1:6" ht="14.45" customHeight="1" x14ac:dyDescent="0.2">
      <c r="A8" s="28"/>
      <c r="B8" s="12"/>
      <c r="C8" s="29"/>
      <c r="D8" s="29"/>
      <c r="E8" s="29"/>
      <c r="F8" s="30"/>
    </row>
    <row r="9" spans="1:6" ht="27" customHeight="1" x14ac:dyDescent="0.2">
      <c r="A9" s="22" t="s">
        <v>21</v>
      </c>
      <c r="B9" s="23" t="s">
        <v>19</v>
      </c>
      <c r="C9" s="24">
        <v>227</v>
      </c>
      <c r="D9" s="24">
        <v>232</v>
      </c>
      <c r="E9" s="25"/>
      <c r="F9" s="26">
        <f>(D9-C9)/C9</f>
        <v>2.2026431718061675E-2</v>
      </c>
    </row>
    <row r="10" spans="1:6" ht="12.75" customHeight="1" x14ac:dyDescent="0.2">
      <c r="C10" s="16"/>
      <c r="D10" s="16"/>
      <c r="E10" s="13"/>
      <c r="F10" s="16"/>
    </row>
    <row r="11" spans="1:6" s="27" customFormat="1" ht="27" customHeight="1" x14ac:dyDescent="0.2">
      <c r="A11" s="22" t="s">
        <v>23</v>
      </c>
      <c r="B11" s="23" t="s">
        <v>19</v>
      </c>
      <c r="C11" s="24">
        <v>717</v>
      </c>
      <c r="D11" s="24">
        <v>605</v>
      </c>
      <c r="E11" s="25"/>
      <c r="F11" s="26">
        <f>(D11-C11)/C11</f>
        <v>-0.15620641562064155</v>
      </c>
    </row>
    <row r="12" spans="1:6" x14ac:dyDescent="0.2">
      <c r="C12" s="16"/>
      <c r="D12" s="16"/>
      <c r="E12" s="13"/>
    </row>
    <row r="13" spans="1:6" s="27" customFormat="1" ht="27" customHeight="1" x14ac:dyDescent="0.2">
      <c r="A13" s="22" t="s">
        <v>24</v>
      </c>
      <c r="B13" s="23" t="s">
        <v>19</v>
      </c>
      <c r="C13" s="24">
        <v>516</v>
      </c>
      <c r="D13" s="24">
        <v>369</v>
      </c>
      <c r="E13" s="25"/>
      <c r="F13" s="26">
        <f>(D13-C13)/C13</f>
        <v>-0.28488372093023256</v>
      </c>
    </row>
    <row r="14" spans="1:6" x14ac:dyDescent="0.2">
      <c r="C14" s="16"/>
      <c r="D14" s="16"/>
      <c r="E14" s="13"/>
    </row>
    <row r="15" spans="1:6" s="27" customFormat="1" ht="27" customHeight="1" x14ac:dyDescent="0.2">
      <c r="A15" s="22" t="s">
        <v>35</v>
      </c>
      <c r="B15" s="23" t="s">
        <v>19</v>
      </c>
      <c r="C15" s="24">
        <v>2789</v>
      </c>
      <c r="D15" s="24">
        <v>1968</v>
      </c>
      <c r="E15" s="25"/>
      <c r="F15" s="26">
        <f>(D15-C15)/C15</f>
        <v>-0.29437074220150594</v>
      </c>
    </row>
    <row r="16" spans="1:6" x14ac:dyDescent="0.2">
      <c r="C16" s="16"/>
      <c r="D16" s="16"/>
      <c r="E16" s="13"/>
    </row>
    <row r="17" spans="1:6" s="27" customFormat="1" ht="27" customHeight="1" x14ac:dyDescent="0.2">
      <c r="A17" s="22" t="s">
        <v>27</v>
      </c>
      <c r="B17" s="23" t="s">
        <v>19</v>
      </c>
      <c r="C17" s="24">
        <v>2604</v>
      </c>
      <c r="D17" s="24">
        <v>2233</v>
      </c>
      <c r="E17" s="25"/>
      <c r="F17" s="26">
        <f>(D17-C17)/C17</f>
        <v>-0.1424731182795699</v>
      </c>
    </row>
    <row r="19" spans="1:6" x14ac:dyDescent="0.2">
      <c r="A19" s="53" t="s">
        <v>28</v>
      </c>
    </row>
    <row r="20" spans="1:6" x14ac:dyDescent="0.2">
      <c r="A20" s="53" t="s">
        <v>29</v>
      </c>
    </row>
  </sheetData>
  <conditionalFormatting sqref="F7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F9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F11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13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F15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F17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6"/>
  <sheetViews>
    <sheetView showGridLines="0" tabSelected="1" workbookViewId="0">
      <selection activeCell="D14" sqref="D14"/>
    </sheetView>
  </sheetViews>
  <sheetFormatPr defaultColWidth="9.140625" defaultRowHeight="12.75" x14ac:dyDescent="0.2"/>
  <cols>
    <col min="1" max="1" width="15.28515625" style="51" customWidth="1"/>
    <col min="2" max="2" width="40.140625" style="38" customWidth="1"/>
    <col min="3" max="3" width="11" style="38" customWidth="1"/>
    <col min="4" max="5" width="9.140625" style="38"/>
    <col min="6" max="6" width="10.5703125" style="38" customWidth="1"/>
    <col min="7" max="12" width="9.140625" style="38"/>
    <col min="13" max="13" width="11.5703125" style="38" customWidth="1"/>
    <col min="14" max="14" width="10.7109375" style="38" bestFit="1" customWidth="1"/>
    <col min="15" max="16384" width="9.140625" style="38"/>
  </cols>
  <sheetData>
    <row r="1" spans="1:15" ht="15.75" x14ac:dyDescent="0.25">
      <c r="A1" s="37" t="s">
        <v>0</v>
      </c>
    </row>
    <row r="2" spans="1:15" ht="15" x14ac:dyDescent="0.25">
      <c r="A2" s="39" t="s">
        <v>36</v>
      </c>
    </row>
    <row r="3" spans="1:15" x14ac:dyDescent="0.2">
      <c r="A3" s="40" t="s">
        <v>2</v>
      </c>
      <c r="B3" s="41"/>
    </row>
    <row r="4" spans="1:15" x14ac:dyDescent="0.2">
      <c r="A4" s="40" t="s">
        <v>31</v>
      </c>
      <c r="B4" s="41"/>
    </row>
    <row r="6" spans="1:15" x14ac:dyDescent="0.2">
      <c r="A6" s="42" t="s">
        <v>4</v>
      </c>
      <c r="B6" s="42" t="s">
        <v>5</v>
      </c>
      <c r="C6" s="43" t="s">
        <v>37</v>
      </c>
      <c r="D6" s="43">
        <v>2011</v>
      </c>
      <c r="E6" s="43">
        <v>2012</v>
      </c>
      <c r="F6" s="43">
        <v>2013</v>
      </c>
      <c r="G6" s="43">
        <v>2014</v>
      </c>
      <c r="H6" s="43">
        <v>2015</v>
      </c>
      <c r="I6" s="43">
        <v>2016</v>
      </c>
      <c r="J6" s="43">
        <v>2017</v>
      </c>
      <c r="K6" s="43">
        <v>2018</v>
      </c>
      <c r="L6" s="43">
        <v>2019</v>
      </c>
      <c r="M6" s="43">
        <v>2020</v>
      </c>
      <c r="N6" s="54">
        <v>44286</v>
      </c>
      <c r="O6" s="43" t="s">
        <v>38</v>
      </c>
    </row>
    <row r="7" spans="1:15" ht="12.75" customHeight="1" x14ac:dyDescent="0.2">
      <c r="A7" s="58" t="s">
        <v>39</v>
      </c>
      <c r="B7" s="44" t="s">
        <v>13</v>
      </c>
      <c r="C7" s="45">
        <v>8</v>
      </c>
      <c r="D7" s="45">
        <v>9</v>
      </c>
      <c r="E7" s="45">
        <v>12</v>
      </c>
      <c r="F7" s="45">
        <v>14</v>
      </c>
      <c r="G7" s="45">
        <v>16</v>
      </c>
      <c r="H7" s="45">
        <v>20</v>
      </c>
      <c r="I7" s="45">
        <v>62</v>
      </c>
      <c r="J7" s="45">
        <v>128</v>
      </c>
      <c r="K7" s="45">
        <v>170</v>
      </c>
      <c r="L7" s="45">
        <v>271</v>
      </c>
      <c r="M7" s="45">
        <v>507</v>
      </c>
      <c r="N7" s="45">
        <v>365</v>
      </c>
      <c r="O7" s="45">
        <v>1582</v>
      </c>
    </row>
    <row r="8" spans="1:15" x14ac:dyDescent="0.2">
      <c r="A8" s="59"/>
      <c r="B8" s="44" t="s">
        <v>15</v>
      </c>
      <c r="C8" s="45">
        <v>918</v>
      </c>
      <c r="D8" s="45">
        <v>156</v>
      </c>
      <c r="E8" s="45">
        <v>184</v>
      </c>
      <c r="F8" s="45">
        <v>190</v>
      </c>
      <c r="G8" s="45">
        <v>205</v>
      </c>
      <c r="H8" s="45">
        <v>239</v>
      </c>
      <c r="I8" s="45">
        <v>243</v>
      </c>
      <c r="J8" s="45">
        <v>267</v>
      </c>
      <c r="K8" s="45">
        <v>283</v>
      </c>
      <c r="L8" s="45">
        <v>266</v>
      </c>
      <c r="M8" s="45">
        <v>320</v>
      </c>
      <c r="N8" s="45">
        <v>100</v>
      </c>
      <c r="O8" s="45">
        <v>3371</v>
      </c>
    </row>
    <row r="9" spans="1:15" x14ac:dyDescent="0.2">
      <c r="A9" s="59"/>
      <c r="B9" s="44" t="s">
        <v>16</v>
      </c>
      <c r="C9" s="45"/>
      <c r="D9" s="45">
        <v>1</v>
      </c>
      <c r="E9" s="45">
        <v>1</v>
      </c>
      <c r="F9" s="45"/>
      <c r="G9" s="45"/>
      <c r="H9" s="45">
        <v>1</v>
      </c>
      <c r="I9" s="45"/>
      <c r="J9" s="45"/>
      <c r="K9" s="45"/>
      <c r="L9" s="45">
        <v>11</v>
      </c>
      <c r="M9" s="45">
        <v>28</v>
      </c>
      <c r="N9" s="45">
        <v>41</v>
      </c>
      <c r="O9" s="45">
        <v>83</v>
      </c>
    </row>
    <row r="10" spans="1:15" x14ac:dyDescent="0.2">
      <c r="A10" s="59"/>
      <c r="B10" s="44" t="s">
        <v>40</v>
      </c>
      <c r="C10" s="45">
        <v>208</v>
      </c>
      <c r="D10" s="45">
        <v>24</v>
      </c>
      <c r="E10" s="45">
        <v>35</v>
      </c>
      <c r="F10" s="45">
        <v>35</v>
      </c>
      <c r="G10" s="45">
        <v>59</v>
      </c>
      <c r="H10" s="45">
        <v>62</v>
      </c>
      <c r="I10" s="45">
        <v>105</v>
      </c>
      <c r="J10" s="45">
        <v>98</v>
      </c>
      <c r="K10" s="45">
        <v>92</v>
      </c>
      <c r="L10" s="45">
        <v>132</v>
      </c>
      <c r="M10" s="45">
        <v>92</v>
      </c>
      <c r="N10" s="45">
        <v>37</v>
      </c>
      <c r="O10" s="45">
        <v>979</v>
      </c>
    </row>
    <row r="11" spans="1:15" x14ac:dyDescent="0.2">
      <c r="A11" s="59"/>
      <c r="B11" s="44" t="s">
        <v>18</v>
      </c>
      <c r="C11" s="45"/>
      <c r="D11" s="46">
        <v>6</v>
      </c>
      <c r="E11" s="46"/>
      <c r="F11" s="45"/>
      <c r="G11" s="45"/>
      <c r="H11" s="45"/>
      <c r="I11" s="45"/>
      <c r="J11" s="45">
        <v>8</v>
      </c>
      <c r="K11" s="45">
        <v>5</v>
      </c>
      <c r="L11" s="45">
        <v>8</v>
      </c>
      <c r="M11" s="45">
        <v>5</v>
      </c>
      <c r="N11" s="45">
        <v>5</v>
      </c>
      <c r="O11" s="45">
        <v>37</v>
      </c>
    </row>
    <row r="12" spans="1:15" x14ac:dyDescent="0.2">
      <c r="A12" s="59"/>
      <c r="B12" s="47" t="s">
        <v>41</v>
      </c>
      <c r="C12" s="48">
        <v>1134</v>
      </c>
      <c r="D12" s="48">
        <v>196</v>
      </c>
      <c r="E12" s="48">
        <v>232</v>
      </c>
      <c r="F12" s="48">
        <v>239</v>
      </c>
      <c r="G12" s="48">
        <v>280</v>
      </c>
      <c r="H12" s="48">
        <v>322</v>
      </c>
      <c r="I12" s="48">
        <v>410</v>
      </c>
      <c r="J12" s="48">
        <v>501</v>
      </c>
      <c r="K12" s="48">
        <v>550</v>
      </c>
      <c r="L12" s="48">
        <v>688</v>
      </c>
      <c r="M12" s="48">
        <v>952</v>
      </c>
      <c r="N12" s="48">
        <v>548</v>
      </c>
      <c r="O12" s="48">
        <v>6052</v>
      </c>
    </row>
    <row r="13" spans="1:15" x14ac:dyDescent="0.2">
      <c r="A13" s="60"/>
      <c r="B13" s="49" t="s">
        <v>42</v>
      </c>
      <c r="C13" s="50">
        <v>0.187376074025116</v>
      </c>
      <c r="D13" s="50">
        <v>3.2385988103106403E-2</v>
      </c>
      <c r="E13" s="50">
        <v>3.8334434897554497E-2</v>
      </c>
      <c r="F13" s="50">
        <v>3.9491077329808298E-2</v>
      </c>
      <c r="G13" s="50">
        <v>4.6265697290152001E-2</v>
      </c>
      <c r="H13" s="50">
        <v>5.3205551883674797E-2</v>
      </c>
      <c r="I13" s="50">
        <v>6.7746199603436905E-2</v>
      </c>
      <c r="J13" s="50">
        <v>8.2782551222736298E-2</v>
      </c>
      <c r="K13" s="50">
        <v>9.0879048248512895E-2</v>
      </c>
      <c r="L13" s="50">
        <v>0.113681427627231</v>
      </c>
      <c r="M13" s="50">
        <v>0.15730337078651699</v>
      </c>
      <c r="N13" s="50">
        <v>9.0548578982154695E-2</v>
      </c>
      <c r="O13" s="50">
        <v>1</v>
      </c>
    </row>
    <row r="14" spans="1:15" x14ac:dyDescent="0.2">
      <c r="C14" s="52"/>
      <c r="D14" s="52"/>
      <c r="E14" s="52"/>
      <c r="F14" s="52"/>
      <c r="G14" s="52"/>
    </row>
    <row r="15" spans="1:15" ht="12.75" customHeight="1" x14ac:dyDescent="0.2">
      <c r="A15" s="58" t="s">
        <v>43</v>
      </c>
      <c r="B15" s="44" t="s">
        <v>13</v>
      </c>
      <c r="C15" s="45"/>
      <c r="D15" s="45"/>
      <c r="E15" s="45"/>
      <c r="F15" s="45"/>
      <c r="G15" s="45"/>
      <c r="H15" s="45">
        <v>3</v>
      </c>
      <c r="I15" s="45">
        <v>1</v>
      </c>
      <c r="J15" s="45">
        <v>4</v>
      </c>
      <c r="K15" s="45">
        <v>5</v>
      </c>
      <c r="L15" s="45">
        <v>4</v>
      </c>
      <c r="M15" s="45">
        <v>22</v>
      </c>
      <c r="N15" s="45">
        <v>22</v>
      </c>
      <c r="O15" s="45">
        <v>61</v>
      </c>
    </row>
    <row r="16" spans="1:15" x14ac:dyDescent="0.2">
      <c r="A16" s="59"/>
      <c r="B16" s="44" t="s">
        <v>15</v>
      </c>
      <c r="C16" s="45">
        <v>6</v>
      </c>
      <c r="D16" s="45">
        <v>8</v>
      </c>
      <c r="E16" s="45">
        <v>11</v>
      </c>
      <c r="F16" s="45">
        <v>6</v>
      </c>
      <c r="G16" s="45">
        <v>9</v>
      </c>
      <c r="H16" s="45">
        <v>6</v>
      </c>
      <c r="I16" s="45">
        <v>9</v>
      </c>
      <c r="J16" s="45">
        <v>8</v>
      </c>
      <c r="K16" s="45">
        <v>10</v>
      </c>
      <c r="L16" s="45">
        <v>19</v>
      </c>
      <c r="M16" s="45">
        <v>15</v>
      </c>
      <c r="N16" s="45">
        <v>10</v>
      </c>
      <c r="O16" s="45">
        <v>117</v>
      </c>
    </row>
    <row r="17" spans="1:15" x14ac:dyDescent="0.2">
      <c r="A17" s="59"/>
      <c r="B17" s="44" t="s">
        <v>16</v>
      </c>
      <c r="C17" s="45"/>
      <c r="D17" s="45"/>
      <c r="E17" s="45"/>
      <c r="F17" s="45"/>
      <c r="G17" s="45"/>
      <c r="H17" s="45"/>
      <c r="I17" s="45"/>
      <c r="J17" s="45"/>
      <c r="K17" s="45"/>
      <c r="L17" s="45">
        <v>2</v>
      </c>
      <c r="M17" s="45">
        <v>1</v>
      </c>
      <c r="N17" s="45">
        <v>3</v>
      </c>
      <c r="O17" s="45">
        <v>6</v>
      </c>
    </row>
    <row r="18" spans="1:15" x14ac:dyDescent="0.2">
      <c r="A18" s="59"/>
      <c r="B18" s="44" t="s">
        <v>40</v>
      </c>
      <c r="C18" s="45">
        <v>9</v>
      </c>
      <c r="D18" s="45">
        <v>2</v>
      </c>
      <c r="E18" s="45">
        <v>4</v>
      </c>
      <c r="F18" s="45">
        <v>3</v>
      </c>
      <c r="G18" s="45">
        <v>3</v>
      </c>
      <c r="H18" s="45">
        <v>2</v>
      </c>
      <c r="I18" s="45">
        <v>2</v>
      </c>
      <c r="J18" s="45">
        <v>1</v>
      </c>
      <c r="K18" s="45">
        <v>3</v>
      </c>
      <c r="L18" s="45">
        <v>7</v>
      </c>
      <c r="M18" s="45">
        <v>4</v>
      </c>
      <c r="N18" s="45">
        <v>5</v>
      </c>
      <c r="O18" s="45">
        <v>45</v>
      </c>
    </row>
    <row r="19" spans="1:15" x14ac:dyDescent="0.2">
      <c r="A19" s="59"/>
      <c r="B19" s="44" t="s">
        <v>18</v>
      </c>
      <c r="C19" s="45"/>
      <c r="D19" s="46"/>
      <c r="E19" s="46"/>
      <c r="F19" s="45"/>
      <c r="G19" s="45"/>
      <c r="H19" s="45"/>
      <c r="I19" s="45"/>
      <c r="J19" s="45"/>
      <c r="K19" s="45"/>
      <c r="L19" s="45">
        <v>2</v>
      </c>
      <c r="M19" s="45">
        <v>1</v>
      </c>
      <c r="N19" s="45"/>
      <c r="O19" s="45">
        <v>3</v>
      </c>
    </row>
    <row r="20" spans="1:15" x14ac:dyDescent="0.2">
      <c r="A20" s="59"/>
      <c r="B20" s="47" t="s">
        <v>41</v>
      </c>
      <c r="C20" s="48">
        <v>15</v>
      </c>
      <c r="D20" s="48">
        <v>10</v>
      </c>
      <c r="E20" s="48">
        <v>15</v>
      </c>
      <c r="F20" s="48">
        <v>9</v>
      </c>
      <c r="G20" s="48">
        <v>12</v>
      </c>
      <c r="H20" s="48">
        <v>11</v>
      </c>
      <c r="I20" s="48">
        <v>12</v>
      </c>
      <c r="J20" s="48">
        <v>13</v>
      </c>
      <c r="K20" s="48">
        <v>18</v>
      </c>
      <c r="L20" s="48">
        <v>34</v>
      </c>
      <c r="M20" s="48">
        <v>43</v>
      </c>
      <c r="N20" s="48">
        <v>40</v>
      </c>
      <c r="O20" s="48">
        <v>232</v>
      </c>
    </row>
    <row r="21" spans="1:15" x14ac:dyDescent="0.2">
      <c r="A21" s="60"/>
      <c r="B21" s="49" t="s">
        <v>42</v>
      </c>
      <c r="C21" s="50">
        <v>6.4655172413793094E-2</v>
      </c>
      <c r="D21" s="50">
        <v>4.31034482758621E-2</v>
      </c>
      <c r="E21" s="50">
        <v>6.4655172413793094E-2</v>
      </c>
      <c r="F21" s="50">
        <v>3.8793103448275898E-2</v>
      </c>
      <c r="G21" s="50">
        <v>5.1724137931034503E-2</v>
      </c>
      <c r="H21" s="50">
        <v>4.7413793103448301E-2</v>
      </c>
      <c r="I21" s="50">
        <v>5.1724137931034503E-2</v>
      </c>
      <c r="J21" s="50">
        <v>5.6034482758620698E-2</v>
      </c>
      <c r="K21" s="50">
        <v>7.7586206896551699E-2</v>
      </c>
      <c r="L21" s="50">
        <v>0.14655172413793099</v>
      </c>
      <c r="M21" s="50">
        <v>0.18534482758620699</v>
      </c>
      <c r="N21" s="50">
        <v>0.17241379310344801</v>
      </c>
      <c r="O21" s="50">
        <v>1</v>
      </c>
    </row>
    <row r="22" spans="1:15" x14ac:dyDescent="0.2">
      <c r="C22" s="52"/>
      <c r="D22" s="52"/>
      <c r="E22" s="52"/>
      <c r="F22" s="52"/>
      <c r="G22" s="52"/>
    </row>
    <row r="23" spans="1:15" ht="12.75" customHeight="1" x14ac:dyDescent="0.2">
      <c r="A23" s="58" t="s">
        <v>44</v>
      </c>
      <c r="B23" s="44" t="s">
        <v>13</v>
      </c>
      <c r="C23" s="45"/>
      <c r="D23" s="45"/>
      <c r="E23" s="45">
        <v>4</v>
      </c>
      <c r="F23" s="45">
        <v>2</v>
      </c>
      <c r="G23" s="45">
        <v>1</v>
      </c>
      <c r="H23" s="45">
        <v>3</v>
      </c>
      <c r="I23" s="45">
        <v>3</v>
      </c>
      <c r="J23" s="45">
        <v>9</v>
      </c>
      <c r="K23" s="45">
        <v>22</v>
      </c>
      <c r="L23" s="45">
        <v>40</v>
      </c>
      <c r="M23" s="45">
        <v>66</v>
      </c>
      <c r="N23" s="45">
        <v>51</v>
      </c>
      <c r="O23" s="45">
        <v>201</v>
      </c>
    </row>
    <row r="24" spans="1:15" x14ac:dyDescent="0.2">
      <c r="A24" s="59"/>
      <c r="B24" s="44" t="s">
        <v>15</v>
      </c>
      <c r="C24" s="45">
        <v>13</v>
      </c>
      <c r="D24" s="45">
        <v>4</v>
      </c>
      <c r="E24" s="45">
        <v>9</v>
      </c>
      <c r="F24" s="45">
        <v>21</v>
      </c>
      <c r="G24" s="45">
        <v>18</v>
      </c>
      <c r="H24" s="45">
        <v>16</v>
      </c>
      <c r="I24" s="45">
        <v>22</v>
      </c>
      <c r="J24" s="45">
        <v>27</v>
      </c>
      <c r="K24" s="45">
        <v>42</v>
      </c>
      <c r="L24" s="45">
        <v>39</v>
      </c>
      <c r="M24" s="45">
        <v>35</v>
      </c>
      <c r="N24" s="45">
        <v>10</v>
      </c>
      <c r="O24" s="45">
        <v>256</v>
      </c>
    </row>
    <row r="25" spans="1:15" x14ac:dyDescent="0.2">
      <c r="A25" s="59"/>
      <c r="B25" s="44" t="s">
        <v>16</v>
      </c>
      <c r="C25" s="45">
        <v>9</v>
      </c>
      <c r="D25" s="45">
        <v>3</v>
      </c>
      <c r="E25" s="45">
        <v>1</v>
      </c>
      <c r="F25" s="45">
        <v>4</v>
      </c>
      <c r="G25" s="45">
        <v>1</v>
      </c>
      <c r="H25" s="45"/>
      <c r="I25" s="45"/>
      <c r="J25" s="45"/>
      <c r="K25" s="45"/>
      <c r="L25" s="45"/>
      <c r="M25" s="45">
        <v>2</v>
      </c>
      <c r="N25" s="45">
        <v>5</v>
      </c>
      <c r="O25" s="45">
        <v>25</v>
      </c>
    </row>
    <row r="26" spans="1:15" x14ac:dyDescent="0.2">
      <c r="A26" s="59"/>
      <c r="B26" s="44" t="s">
        <v>40</v>
      </c>
      <c r="C26" s="45">
        <v>14</v>
      </c>
      <c r="D26" s="45">
        <v>1</v>
      </c>
      <c r="E26" s="45">
        <v>8</v>
      </c>
      <c r="F26" s="45">
        <v>10</v>
      </c>
      <c r="G26" s="45">
        <v>16</v>
      </c>
      <c r="H26" s="45">
        <v>7</v>
      </c>
      <c r="I26" s="45">
        <v>6</v>
      </c>
      <c r="J26" s="45">
        <v>13</v>
      </c>
      <c r="K26" s="45">
        <v>9</v>
      </c>
      <c r="L26" s="45">
        <v>14</v>
      </c>
      <c r="M26" s="45">
        <v>16</v>
      </c>
      <c r="N26" s="45">
        <v>2</v>
      </c>
      <c r="O26" s="45">
        <v>116</v>
      </c>
    </row>
    <row r="27" spans="1:15" x14ac:dyDescent="0.2">
      <c r="A27" s="59"/>
      <c r="B27" s="44" t="s">
        <v>18</v>
      </c>
      <c r="C27" s="45">
        <v>1</v>
      </c>
      <c r="D27" s="46"/>
      <c r="E27" s="46"/>
      <c r="F27" s="45"/>
      <c r="G27" s="45">
        <v>1</v>
      </c>
      <c r="H27" s="45"/>
      <c r="I27" s="45"/>
      <c r="J27" s="45">
        <v>1</v>
      </c>
      <c r="K27" s="45">
        <v>3</v>
      </c>
      <c r="L27" s="45"/>
      <c r="M27" s="45">
        <v>1</v>
      </c>
      <c r="N27" s="45"/>
      <c r="O27" s="45">
        <v>7</v>
      </c>
    </row>
    <row r="28" spans="1:15" x14ac:dyDescent="0.2">
      <c r="A28" s="59"/>
      <c r="B28" s="47" t="s">
        <v>41</v>
      </c>
      <c r="C28" s="48">
        <v>37</v>
      </c>
      <c r="D28" s="48">
        <v>8</v>
      </c>
      <c r="E28" s="48">
        <v>22</v>
      </c>
      <c r="F28" s="48">
        <v>37</v>
      </c>
      <c r="G28" s="48">
        <v>37</v>
      </c>
      <c r="H28" s="48">
        <v>26</v>
      </c>
      <c r="I28" s="48">
        <v>31</v>
      </c>
      <c r="J28" s="48">
        <v>50</v>
      </c>
      <c r="K28" s="48">
        <v>76</v>
      </c>
      <c r="L28" s="48">
        <v>93</v>
      </c>
      <c r="M28" s="48">
        <v>120</v>
      </c>
      <c r="N28" s="48">
        <v>68</v>
      </c>
      <c r="O28" s="48">
        <v>605</v>
      </c>
    </row>
    <row r="29" spans="1:15" x14ac:dyDescent="0.2">
      <c r="A29" s="60"/>
      <c r="B29" s="49" t="s">
        <v>42</v>
      </c>
      <c r="C29" s="50">
        <v>6.1157024793388401E-2</v>
      </c>
      <c r="D29" s="50">
        <v>1.3223140495867799E-2</v>
      </c>
      <c r="E29" s="50">
        <v>3.6363636363636397E-2</v>
      </c>
      <c r="F29" s="50">
        <v>6.1157024793388401E-2</v>
      </c>
      <c r="G29" s="50">
        <v>6.1157024793388401E-2</v>
      </c>
      <c r="H29" s="50">
        <v>4.2975206611570303E-2</v>
      </c>
      <c r="I29" s="50">
        <v>5.1239669421487603E-2</v>
      </c>
      <c r="J29" s="50">
        <v>8.2644628099173598E-2</v>
      </c>
      <c r="K29" s="50">
        <v>0.125619834710744</v>
      </c>
      <c r="L29" s="50">
        <v>0.153719008264463</v>
      </c>
      <c r="M29" s="50">
        <v>0.19834710743801701</v>
      </c>
      <c r="N29" s="50">
        <v>0.112396694214876</v>
      </c>
      <c r="O29" s="50">
        <v>1</v>
      </c>
    </row>
    <row r="30" spans="1:15" x14ac:dyDescent="0.2">
      <c r="C30" s="52"/>
      <c r="D30" s="52"/>
      <c r="E30" s="52"/>
      <c r="F30" s="52"/>
      <c r="G30" s="52"/>
    </row>
    <row r="31" spans="1:15" ht="12.75" customHeight="1" x14ac:dyDescent="0.2">
      <c r="A31" s="58" t="s">
        <v>45</v>
      </c>
      <c r="B31" s="44" t="s">
        <v>13</v>
      </c>
      <c r="C31" s="45"/>
      <c r="D31" s="45"/>
      <c r="E31" s="45"/>
      <c r="F31" s="45"/>
      <c r="G31" s="45"/>
      <c r="H31" s="45"/>
      <c r="I31" s="45">
        <v>1</v>
      </c>
      <c r="J31" s="45">
        <v>2</v>
      </c>
      <c r="K31" s="45"/>
      <c r="L31" s="45">
        <v>12</v>
      </c>
      <c r="M31" s="45">
        <v>27</v>
      </c>
      <c r="N31" s="45">
        <v>35</v>
      </c>
      <c r="O31" s="45">
        <v>77</v>
      </c>
    </row>
    <row r="32" spans="1:15" x14ac:dyDescent="0.2">
      <c r="A32" s="59"/>
      <c r="B32" s="44" t="s">
        <v>15</v>
      </c>
      <c r="C32" s="45">
        <v>2</v>
      </c>
      <c r="D32" s="45"/>
      <c r="E32" s="45">
        <v>2</v>
      </c>
      <c r="F32" s="45">
        <v>2</v>
      </c>
      <c r="G32" s="45">
        <v>1</v>
      </c>
      <c r="H32" s="45">
        <v>7</v>
      </c>
      <c r="I32" s="45">
        <v>8</v>
      </c>
      <c r="J32" s="45">
        <v>22</v>
      </c>
      <c r="K32" s="45">
        <v>30</v>
      </c>
      <c r="L32" s="45">
        <v>44</v>
      </c>
      <c r="M32" s="45">
        <v>45</v>
      </c>
      <c r="N32" s="45">
        <v>15</v>
      </c>
      <c r="O32" s="45">
        <v>178</v>
      </c>
    </row>
    <row r="33" spans="1:15" x14ac:dyDescent="0.2">
      <c r="A33" s="59"/>
      <c r="B33" s="44" t="s">
        <v>16</v>
      </c>
      <c r="C33" s="45"/>
      <c r="D33" s="45"/>
      <c r="E33" s="45"/>
      <c r="F33" s="45"/>
      <c r="G33" s="45"/>
      <c r="H33" s="45"/>
      <c r="I33" s="45"/>
      <c r="J33" s="45"/>
      <c r="K33" s="45"/>
      <c r="L33" s="45">
        <v>1</v>
      </c>
      <c r="M33" s="45">
        <v>3</v>
      </c>
      <c r="N33" s="45">
        <v>5</v>
      </c>
      <c r="O33" s="45">
        <v>9</v>
      </c>
    </row>
    <row r="34" spans="1:15" x14ac:dyDescent="0.2">
      <c r="A34" s="59"/>
      <c r="B34" s="44" t="s">
        <v>40</v>
      </c>
      <c r="C34" s="45">
        <v>14</v>
      </c>
      <c r="D34" s="45">
        <v>2</v>
      </c>
      <c r="E34" s="45">
        <v>5</v>
      </c>
      <c r="F34" s="45">
        <v>4</v>
      </c>
      <c r="G34" s="45">
        <v>16</v>
      </c>
      <c r="H34" s="45">
        <v>5</v>
      </c>
      <c r="I34" s="45">
        <v>8</v>
      </c>
      <c r="J34" s="45">
        <v>13</v>
      </c>
      <c r="K34" s="45">
        <v>9</v>
      </c>
      <c r="L34" s="45">
        <v>12</v>
      </c>
      <c r="M34" s="45">
        <v>10</v>
      </c>
      <c r="N34" s="45">
        <v>1</v>
      </c>
      <c r="O34" s="45">
        <v>99</v>
      </c>
    </row>
    <row r="35" spans="1:15" x14ac:dyDescent="0.2">
      <c r="A35" s="59"/>
      <c r="B35" s="44" t="s">
        <v>18</v>
      </c>
      <c r="C35" s="45"/>
      <c r="D35" s="46"/>
      <c r="E35" s="46"/>
      <c r="F35" s="45"/>
      <c r="G35" s="45">
        <v>1</v>
      </c>
      <c r="H35" s="45">
        <v>1</v>
      </c>
      <c r="I35" s="45"/>
      <c r="J35" s="45">
        <v>2</v>
      </c>
      <c r="K35" s="45"/>
      <c r="L35" s="45">
        <v>1</v>
      </c>
      <c r="M35" s="45">
        <v>1</v>
      </c>
      <c r="N35" s="45"/>
      <c r="O35" s="45">
        <v>6</v>
      </c>
    </row>
    <row r="36" spans="1:15" x14ac:dyDescent="0.2">
      <c r="A36" s="59"/>
      <c r="B36" s="47" t="s">
        <v>41</v>
      </c>
      <c r="C36" s="48">
        <v>16</v>
      </c>
      <c r="D36" s="48">
        <v>2</v>
      </c>
      <c r="E36" s="48">
        <v>7</v>
      </c>
      <c r="F36" s="48">
        <v>6</v>
      </c>
      <c r="G36" s="48">
        <v>18</v>
      </c>
      <c r="H36" s="48">
        <v>13</v>
      </c>
      <c r="I36" s="48">
        <v>17</v>
      </c>
      <c r="J36" s="48">
        <v>39</v>
      </c>
      <c r="K36" s="48">
        <v>39</v>
      </c>
      <c r="L36" s="48">
        <v>70</v>
      </c>
      <c r="M36" s="48">
        <v>86</v>
      </c>
      <c r="N36" s="48">
        <v>56</v>
      </c>
      <c r="O36" s="48">
        <v>369</v>
      </c>
    </row>
    <row r="37" spans="1:15" x14ac:dyDescent="0.2">
      <c r="A37" s="60"/>
      <c r="B37" s="49" t="s">
        <v>42</v>
      </c>
      <c r="C37" s="50">
        <v>4.3360433604336002E-2</v>
      </c>
      <c r="D37" s="50">
        <v>5.4200542005420098E-3</v>
      </c>
      <c r="E37" s="50">
        <v>1.8970189701897001E-2</v>
      </c>
      <c r="F37" s="50">
        <v>1.6260162601626001E-2</v>
      </c>
      <c r="G37" s="50">
        <v>4.8780487804878099E-2</v>
      </c>
      <c r="H37" s="50">
        <v>3.5230352303522998E-2</v>
      </c>
      <c r="I37" s="50">
        <v>4.6070460704607102E-2</v>
      </c>
      <c r="J37" s="50">
        <v>0.105691056910569</v>
      </c>
      <c r="K37" s="50">
        <v>0.105691056910569</v>
      </c>
      <c r="L37" s="50">
        <v>0.18970189701897</v>
      </c>
      <c r="M37" s="50">
        <v>0.233062330623306</v>
      </c>
      <c r="N37" s="50">
        <v>0.15176151761517601</v>
      </c>
      <c r="O37" s="50">
        <v>1</v>
      </c>
    </row>
    <row r="38" spans="1:15" x14ac:dyDescent="0.2">
      <c r="C38" s="52"/>
      <c r="D38" s="52"/>
      <c r="E38" s="52"/>
      <c r="F38" s="52"/>
      <c r="G38" s="52"/>
    </row>
    <row r="39" spans="1:15" ht="12.75" customHeight="1" x14ac:dyDescent="0.2">
      <c r="A39" s="58" t="s">
        <v>46</v>
      </c>
      <c r="B39" s="44" t="s">
        <v>13</v>
      </c>
      <c r="C39" s="45">
        <v>2</v>
      </c>
      <c r="D39" s="45">
        <v>2</v>
      </c>
      <c r="E39" s="45">
        <v>2</v>
      </c>
      <c r="F39" s="45">
        <v>3</v>
      </c>
      <c r="G39" s="45">
        <v>2</v>
      </c>
      <c r="H39" s="45">
        <v>7</v>
      </c>
      <c r="I39" s="45">
        <v>6</v>
      </c>
      <c r="J39" s="45">
        <v>23</v>
      </c>
      <c r="K39" s="45">
        <v>32</v>
      </c>
      <c r="L39" s="45">
        <v>69</v>
      </c>
      <c r="M39" s="45">
        <v>160</v>
      </c>
      <c r="N39" s="45">
        <v>163</v>
      </c>
      <c r="O39" s="45">
        <v>471</v>
      </c>
    </row>
    <row r="40" spans="1:15" x14ac:dyDescent="0.2">
      <c r="A40" s="59"/>
      <c r="B40" s="44" t="s">
        <v>15</v>
      </c>
      <c r="C40" s="45">
        <v>105</v>
      </c>
      <c r="D40" s="45">
        <v>28</v>
      </c>
      <c r="E40" s="45">
        <v>35</v>
      </c>
      <c r="F40" s="45">
        <v>35</v>
      </c>
      <c r="G40" s="45">
        <v>70</v>
      </c>
      <c r="H40" s="45">
        <v>122</v>
      </c>
      <c r="I40" s="45">
        <v>126</v>
      </c>
      <c r="J40" s="45">
        <v>149</v>
      </c>
      <c r="K40" s="45">
        <v>141</v>
      </c>
      <c r="L40" s="45">
        <v>108</v>
      </c>
      <c r="M40" s="45">
        <v>172</v>
      </c>
      <c r="N40" s="45">
        <v>41</v>
      </c>
      <c r="O40" s="45">
        <v>1132</v>
      </c>
    </row>
    <row r="41" spans="1:15" x14ac:dyDescent="0.2">
      <c r="A41" s="59"/>
      <c r="B41" s="44" t="s">
        <v>16</v>
      </c>
      <c r="C41" s="45"/>
      <c r="D41" s="45"/>
      <c r="E41" s="45"/>
      <c r="F41" s="45">
        <v>1</v>
      </c>
      <c r="G41" s="45"/>
      <c r="H41" s="45"/>
      <c r="I41" s="45"/>
      <c r="J41" s="45"/>
      <c r="K41" s="45"/>
      <c r="L41" s="45">
        <v>4</v>
      </c>
      <c r="M41" s="45">
        <v>21</v>
      </c>
      <c r="N41" s="45">
        <v>12</v>
      </c>
      <c r="O41" s="45">
        <v>38</v>
      </c>
    </row>
    <row r="42" spans="1:15" x14ac:dyDescent="0.2">
      <c r="A42" s="59"/>
      <c r="B42" s="44" t="s">
        <v>40</v>
      </c>
      <c r="C42" s="45">
        <v>92</v>
      </c>
      <c r="D42" s="45">
        <v>12</v>
      </c>
      <c r="E42" s="45">
        <v>14</v>
      </c>
      <c r="F42" s="45">
        <v>21</v>
      </c>
      <c r="G42" s="45">
        <v>19</v>
      </c>
      <c r="H42" s="45">
        <v>19</v>
      </c>
      <c r="I42" s="45">
        <v>16</v>
      </c>
      <c r="J42" s="45">
        <v>25</v>
      </c>
      <c r="K42" s="45">
        <v>41</v>
      </c>
      <c r="L42" s="45">
        <v>35</v>
      </c>
      <c r="M42" s="45">
        <v>18</v>
      </c>
      <c r="N42" s="45">
        <v>5</v>
      </c>
      <c r="O42" s="45">
        <v>317</v>
      </c>
    </row>
    <row r="43" spans="1:15" x14ac:dyDescent="0.2">
      <c r="A43" s="59"/>
      <c r="B43" s="44" t="s">
        <v>18</v>
      </c>
      <c r="C43" s="45"/>
      <c r="D43" s="46"/>
      <c r="E43" s="46"/>
      <c r="F43" s="45"/>
      <c r="G43" s="45">
        <v>1</v>
      </c>
      <c r="H43" s="45"/>
      <c r="I43" s="45"/>
      <c r="J43" s="45">
        <v>1</v>
      </c>
      <c r="K43" s="45"/>
      <c r="L43" s="45">
        <v>2</v>
      </c>
      <c r="M43" s="45">
        <v>5</v>
      </c>
      <c r="N43" s="45">
        <v>1</v>
      </c>
      <c r="O43" s="45">
        <v>10</v>
      </c>
    </row>
    <row r="44" spans="1:15" x14ac:dyDescent="0.2">
      <c r="A44" s="59"/>
      <c r="B44" s="47" t="s">
        <v>41</v>
      </c>
      <c r="C44" s="48">
        <v>199</v>
      </c>
      <c r="D44" s="48">
        <v>42</v>
      </c>
      <c r="E44" s="48">
        <v>51</v>
      </c>
      <c r="F44" s="48">
        <v>60</v>
      </c>
      <c r="G44" s="48">
        <v>92</v>
      </c>
      <c r="H44" s="48">
        <v>148</v>
      </c>
      <c r="I44" s="48">
        <v>148</v>
      </c>
      <c r="J44" s="48">
        <v>198</v>
      </c>
      <c r="K44" s="48">
        <v>214</v>
      </c>
      <c r="L44" s="48">
        <v>218</v>
      </c>
      <c r="M44" s="48">
        <v>376</v>
      </c>
      <c r="N44" s="48">
        <v>222</v>
      </c>
      <c r="O44" s="48">
        <v>1968</v>
      </c>
    </row>
    <row r="45" spans="1:15" x14ac:dyDescent="0.2">
      <c r="A45" s="60"/>
      <c r="B45" s="49" t="s">
        <v>42</v>
      </c>
      <c r="C45" s="50">
        <v>0.101117886178862</v>
      </c>
      <c r="D45" s="50">
        <v>2.1341463414634099E-2</v>
      </c>
      <c r="E45" s="50">
        <v>2.59146341463415E-2</v>
      </c>
      <c r="F45" s="50">
        <v>3.0487804878048801E-2</v>
      </c>
      <c r="G45" s="50">
        <v>4.6747967479674801E-2</v>
      </c>
      <c r="H45" s="50">
        <v>7.5203252032520304E-2</v>
      </c>
      <c r="I45" s="50">
        <v>7.5203252032520304E-2</v>
      </c>
      <c r="J45" s="50">
        <v>0.100609756097561</v>
      </c>
      <c r="K45" s="50">
        <v>0.10873983739837401</v>
      </c>
      <c r="L45" s="50">
        <v>0.11077235772357701</v>
      </c>
      <c r="M45" s="50">
        <v>0.19105691056910601</v>
      </c>
      <c r="N45" s="50">
        <v>0.112804878048781</v>
      </c>
      <c r="O45" s="50">
        <v>1</v>
      </c>
    </row>
    <row r="46" spans="1:15" x14ac:dyDescent="0.2">
      <c r="C46" s="52"/>
      <c r="D46" s="52"/>
      <c r="E46" s="52"/>
      <c r="F46" s="52"/>
      <c r="G46" s="52"/>
    </row>
    <row r="47" spans="1:15" ht="12.75" customHeight="1" x14ac:dyDescent="0.2">
      <c r="A47" s="58" t="s">
        <v>47</v>
      </c>
      <c r="B47" s="44" t="s">
        <v>13</v>
      </c>
      <c r="C47" s="45">
        <v>2</v>
      </c>
      <c r="D47" s="45">
        <v>6</v>
      </c>
      <c r="E47" s="45">
        <v>8</v>
      </c>
      <c r="F47" s="45">
        <v>23</v>
      </c>
      <c r="G47" s="45">
        <v>49</v>
      </c>
      <c r="H47" s="45">
        <v>16</v>
      </c>
      <c r="I47" s="45">
        <v>30</v>
      </c>
      <c r="J47" s="45">
        <v>32</v>
      </c>
      <c r="K47" s="45">
        <v>47</v>
      </c>
      <c r="L47" s="45">
        <v>64</v>
      </c>
      <c r="M47" s="45">
        <v>114</v>
      </c>
      <c r="N47" s="45">
        <v>72</v>
      </c>
      <c r="O47" s="45">
        <v>463</v>
      </c>
    </row>
    <row r="48" spans="1:15" x14ac:dyDescent="0.2">
      <c r="A48" s="59"/>
      <c r="B48" s="44" t="s">
        <v>15</v>
      </c>
      <c r="C48" s="45">
        <v>171</v>
      </c>
      <c r="D48" s="45">
        <v>50</v>
      </c>
      <c r="E48" s="45">
        <v>98</v>
      </c>
      <c r="F48" s="45">
        <v>101</v>
      </c>
      <c r="G48" s="45">
        <v>126</v>
      </c>
      <c r="H48" s="45">
        <v>134</v>
      </c>
      <c r="I48" s="45">
        <v>160</v>
      </c>
      <c r="J48" s="45">
        <v>175</v>
      </c>
      <c r="K48" s="45">
        <v>160</v>
      </c>
      <c r="L48" s="45">
        <v>144</v>
      </c>
      <c r="M48" s="45">
        <v>152</v>
      </c>
      <c r="N48" s="45">
        <v>50</v>
      </c>
      <c r="O48" s="45">
        <v>1521</v>
      </c>
    </row>
    <row r="49" spans="1:15" x14ac:dyDescent="0.2">
      <c r="A49" s="59"/>
      <c r="B49" s="44" t="s">
        <v>16</v>
      </c>
      <c r="C49" s="45"/>
      <c r="D49" s="45"/>
      <c r="E49" s="45"/>
      <c r="F49" s="45"/>
      <c r="G49" s="45"/>
      <c r="H49" s="45"/>
      <c r="I49" s="45"/>
      <c r="J49" s="45"/>
      <c r="K49" s="45"/>
      <c r="L49" s="45">
        <v>7</v>
      </c>
      <c r="M49" s="45">
        <v>23</v>
      </c>
      <c r="N49" s="45">
        <v>17</v>
      </c>
      <c r="O49" s="45">
        <v>47</v>
      </c>
    </row>
    <row r="50" spans="1:15" x14ac:dyDescent="0.2">
      <c r="A50" s="59"/>
      <c r="B50" s="44" t="s">
        <v>40</v>
      </c>
      <c r="C50" s="45">
        <v>23</v>
      </c>
      <c r="D50" s="45">
        <v>3</v>
      </c>
      <c r="E50" s="45">
        <v>13</v>
      </c>
      <c r="F50" s="45">
        <v>8</v>
      </c>
      <c r="G50" s="45">
        <v>10</v>
      </c>
      <c r="H50" s="45">
        <v>16</v>
      </c>
      <c r="I50" s="45">
        <v>13</v>
      </c>
      <c r="J50" s="45">
        <v>5</v>
      </c>
      <c r="K50" s="45">
        <v>26</v>
      </c>
      <c r="L50" s="45">
        <v>27</v>
      </c>
      <c r="M50" s="45">
        <v>21</v>
      </c>
      <c r="N50" s="45">
        <v>7</v>
      </c>
      <c r="O50" s="45">
        <v>172</v>
      </c>
    </row>
    <row r="51" spans="1:15" x14ac:dyDescent="0.2">
      <c r="A51" s="59"/>
      <c r="B51" s="44" t="s">
        <v>18</v>
      </c>
      <c r="C51" s="45">
        <v>5</v>
      </c>
      <c r="D51" s="46">
        <v>6</v>
      </c>
      <c r="E51" s="46">
        <v>5</v>
      </c>
      <c r="F51" s="45">
        <v>1</v>
      </c>
      <c r="G51" s="45">
        <v>2</v>
      </c>
      <c r="H51" s="45">
        <v>1</v>
      </c>
      <c r="I51" s="45"/>
      <c r="J51" s="45"/>
      <c r="K51" s="45">
        <v>2</v>
      </c>
      <c r="L51" s="45">
        <v>3</v>
      </c>
      <c r="M51" s="45">
        <v>4</v>
      </c>
      <c r="N51" s="45">
        <v>1</v>
      </c>
      <c r="O51" s="45">
        <v>30</v>
      </c>
    </row>
    <row r="52" spans="1:15" x14ac:dyDescent="0.2">
      <c r="A52" s="59"/>
      <c r="B52" s="47" t="s">
        <v>41</v>
      </c>
      <c r="C52" s="48">
        <v>201</v>
      </c>
      <c r="D52" s="48">
        <v>65</v>
      </c>
      <c r="E52" s="48">
        <v>124</v>
      </c>
      <c r="F52" s="48">
        <v>133</v>
      </c>
      <c r="G52" s="48">
        <v>187</v>
      </c>
      <c r="H52" s="48">
        <v>167</v>
      </c>
      <c r="I52" s="48">
        <v>203</v>
      </c>
      <c r="J52" s="48">
        <v>212</v>
      </c>
      <c r="K52" s="48">
        <v>235</v>
      </c>
      <c r="L52" s="48">
        <v>245</v>
      </c>
      <c r="M52" s="48">
        <v>314</v>
      </c>
      <c r="N52" s="48">
        <v>147</v>
      </c>
      <c r="O52" s="48">
        <v>2233</v>
      </c>
    </row>
    <row r="53" spans="1:15" x14ac:dyDescent="0.2">
      <c r="A53" s="60"/>
      <c r="B53" s="49" t="s">
        <v>42</v>
      </c>
      <c r="C53" s="50">
        <v>9.0013434841021006E-2</v>
      </c>
      <c r="D53" s="50">
        <v>2.9108822212270499E-2</v>
      </c>
      <c r="E53" s="50">
        <v>5.55306762203314E-2</v>
      </c>
      <c r="F53" s="50">
        <v>5.9561128526645801E-2</v>
      </c>
      <c r="G53" s="50">
        <v>8.3743842364532001E-2</v>
      </c>
      <c r="H53" s="50">
        <v>7.4787281683833404E-2</v>
      </c>
      <c r="I53" s="50">
        <v>9.0909090909090898E-2</v>
      </c>
      <c r="J53" s="50">
        <v>9.4939543215405306E-2</v>
      </c>
      <c r="K53" s="50">
        <v>0.105239587998209</v>
      </c>
      <c r="L53" s="50">
        <v>0.109717868338558</v>
      </c>
      <c r="M53" s="50">
        <v>0.140618002686968</v>
      </c>
      <c r="N53" s="50">
        <v>6.5830721003134807E-2</v>
      </c>
      <c r="O53" s="50">
        <v>1</v>
      </c>
    </row>
    <row r="55" spans="1:15" x14ac:dyDescent="0.2">
      <c r="A55" s="53" t="s">
        <v>28</v>
      </c>
    </row>
    <row r="56" spans="1:15" x14ac:dyDescent="0.2">
      <c r="A56" s="53" t="s">
        <v>29</v>
      </c>
    </row>
  </sheetData>
  <mergeCells count="6">
    <mergeCell ref="A47:A53"/>
    <mergeCell ref="A7:A13"/>
    <mergeCell ref="A15:A21"/>
    <mergeCell ref="A23:A29"/>
    <mergeCell ref="A31:A37"/>
    <mergeCell ref="A39:A4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680BCB9192BD4AB06DF234E6841FCF" ma:contentTypeVersion="0" ma:contentTypeDescription="Creare un nuovo documento." ma:contentTypeScope="" ma:versionID="692d1fa1473b19e135444b5d8241d0b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EEA88C-93C7-4B3B-88DE-CFCD08589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64DAE0-7D14-428B-AFB0-B7EADDA92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DE3863-9CEC-496A-A033-EA1B038D88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Flussi </vt:lpstr>
      <vt:lpstr>Variazione pendenti</vt:lpstr>
      <vt:lpstr>Stratigrafia pendenti</vt:lpstr>
      <vt:lpstr>'Flussi '!Area_stampa</vt:lpstr>
      <vt:lpstr>'Variazione pendenti'!Area_stampa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Calanca</dc:creator>
  <cp:keywords/>
  <dc:description/>
  <cp:lastModifiedBy>Cecilia Marino</cp:lastModifiedBy>
  <dcterms:created xsi:type="dcterms:W3CDTF">2016-09-15T11:02:19Z</dcterms:created>
  <dcterms:modified xsi:type="dcterms:W3CDTF">2021-08-11T08:02:22Z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0x01010018680BCB9192BD4AB06DF234E6841FCF</vt:lpwstr>
  </property>
</Properties>
</file>